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00" firstSheet="3" activeTab="3"/>
  </bookViews>
  <sheets>
    <sheet name="结论" sheetId="7" r:id="rId1"/>
    <sheet name="表-04 单位项目预算价汇总表" sheetId="1" r:id="rId2"/>
    <sheet name="表-08 分部分项项目和单价措施项目清单与计价表" sheetId="2" r:id="rId3"/>
    <sheet name="表-11 总价措施项目清单与计价表" sheetId="3" r:id="rId4"/>
    <sheet name="表-12 其他项目清单与计价汇总表" sheetId="4" r:id="rId5"/>
    <sheet name="表-13 规费、税金项目清单与计价表" sheetId="5" r:id="rId6"/>
    <sheet name="单位项目人材机汇总表" sheetId="6" r:id="rId7"/>
  </sheets>
  <externalReferences>
    <externalReference r:id="rId8"/>
  </externalReferences>
  <calcPr calcId="144525"/>
</workbook>
</file>

<file path=xl/comments1.xml><?xml version="1.0" encoding="utf-8"?>
<comments xmlns="http://schemas.openxmlformats.org/spreadsheetml/2006/main">
  <authors>
    <author>黄强</author>
  </authors>
  <commentList>
    <comment ref="Z5" authorId="0">
      <text>
        <r>
          <rPr>
            <sz val="9"/>
            <rFont val="宋体"/>
            <charset val="134"/>
          </rPr>
          <t>根据实际填写，注意修改单位</t>
        </r>
      </text>
    </comment>
    <comment ref="AC5" authorId="0">
      <text>
        <r>
          <rPr>
            <sz val="9"/>
            <rFont val="宋体"/>
            <charset val="134"/>
          </rPr>
          <t>根据实际填写，注意修改单位</t>
        </r>
      </text>
    </comment>
  </commentList>
</comments>
</file>

<file path=xl/sharedStrings.xml><?xml version="1.0" encoding="utf-8"?>
<sst xmlns="http://schemas.openxmlformats.org/spreadsheetml/2006/main" count="601" uniqueCount="367">
  <si>
    <t>预算审核定案书(委托审核)-初稿</t>
  </si>
  <si>
    <r>
      <rPr>
        <sz val="10"/>
        <rFont val="Times New Roman"/>
        <charset val="0"/>
      </rPr>
      <t xml:space="preserve">     </t>
    </r>
    <r>
      <rPr>
        <sz val="10"/>
        <rFont val="宋体"/>
        <charset val="134"/>
      </rPr>
      <t>项目编号：</t>
    </r>
  </si>
  <si>
    <t>建设单位</t>
  </si>
  <si>
    <t>湛江市第一中医医院</t>
  </si>
  <si>
    <r>
      <rPr>
        <sz val="11"/>
        <rFont val="宋体"/>
        <charset val="134"/>
      </rPr>
      <t>项</t>
    </r>
    <r>
      <rPr>
        <sz val="11"/>
        <rFont val="Times New Roman"/>
        <charset val="0"/>
      </rPr>
      <t xml:space="preserve"> </t>
    </r>
    <r>
      <rPr>
        <sz val="11"/>
        <rFont val="宋体"/>
        <charset val="134"/>
      </rPr>
      <t>目</t>
    </r>
    <r>
      <rPr>
        <sz val="11"/>
        <rFont val="Times New Roman"/>
        <charset val="0"/>
      </rPr>
      <t xml:space="preserve"> </t>
    </r>
    <r>
      <rPr>
        <sz val="11"/>
        <rFont val="宋体"/>
        <charset val="134"/>
      </rPr>
      <t>名</t>
    </r>
    <r>
      <rPr>
        <sz val="11"/>
        <rFont val="Times New Roman"/>
        <charset val="0"/>
      </rPr>
      <t xml:space="preserve"> </t>
    </r>
    <r>
      <rPr>
        <sz val="11"/>
        <rFont val="宋体"/>
        <charset val="134"/>
      </rPr>
      <t>称</t>
    </r>
  </si>
  <si>
    <t>审定项目
造价</t>
  </si>
  <si>
    <t>亿</t>
  </si>
  <si>
    <t>仟万</t>
  </si>
  <si>
    <t>佰万</t>
  </si>
  <si>
    <t>拾万</t>
  </si>
  <si>
    <t>万</t>
  </si>
  <si>
    <t>仟</t>
  </si>
  <si>
    <t>佰</t>
  </si>
  <si>
    <t>拾</t>
  </si>
  <si>
    <t>元</t>
  </si>
  <si>
    <t>角</t>
  </si>
  <si>
    <t>分</t>
  </si>
  <si>
    <t>(小写)</t>
  </si>
  <si>
    <t>送审项目
造价</t>
  </si>
  <si>
    <t>核减项目
造价</t>
  </si>
  <si>
    <t>核减造价
比例(％)</t>
  </si>
  <si>
    <t>建设
规模</t>
  </si>
  <si>
    <t>m2/m/km</t>
  </si>
  <si>
    <t>经济
指标</t>
  </si>
  <si>
    <t>元/m2/m/km</t>
  </si>
  <si>
    <t>中介机构</t>
  </si>
  <si>
    <r>
      <rPr>
        <sz val="10"/>
        <rFont val="宋体"/>
        <charset val="134"/>
      </rPr>
      <t xml:space="preserve">
</t>
    </r>
    <r>
      <rPr>
        <u/>
        <sz val="10"/>
        <rFont val="宋体"/>
        <charset val="134"/>
      </rPr>
      <t xml:space="preserve">
</t>
    </r>
    <r>
      <rPr>
        <sz val="10"/>
        <rFont val="宋体"/>
        <charset val="134"/>
      </rPr>
      <t xml:space="preserve">
</t>
    </r>
  </si>
  <si>
    <t>中介机构：(公章)</t>
  </si>
  <si>
    <t>建设单位：(公章)</t>
  </si>
  <si>
    <t>负 责 人：</t>
  </si>
  <si>
    <t>复 核 人：</t>
  </si>
  <si>
    <t>审 核 人：</t>
  </si>
  <si>
    <t>经 办 人：</t>
  </si>
  <si>
    <t>日    期 ：     年    月     日</t>
  </si>
  <si>
    <t>(负责人签署之日)</t>
  </si>
  <si>
    <t>单位项目预算汇总表</t>
  </si>
  <si>
    <t>项目名称：湛江市第一中医医院三甲复审中医文化设计制作</t>
  </si>
  <si>
    <t>标段：</t>
  </si>
  <si>
    <t>第 1 页  共 1 页</t>
  </si>
  <si>
    <t>序号</t>
  </si>
  <si>
    <t>汇总内容</t>
  </si>
  <si>
    <t>金额:(元)</t>
  </si>
  <si>
    <t>其中：暂估价(元)</t>
  </si>
  <si>
    <t>1</t>
  </si>
  <si>
    <t>分部分项合计</t>
  </si>
  <si>
    <t>2</t>
  </si>
  <si>
    <t>措施合计</t>
  </si>
  <si>
    <t>2.1</t>
  </si>
  <si>
    <t>绿色施工安全防护措施费</t>
  </si>
  <si>
    <t>2.2</t>
  </si>
  <si>
    <t>其他措施费</t>
  </si>
  <si>
    <t>3</t>
  </si>
  <si>
    <t>其他项目</t>
  </si>
  <si>
    <t>－</t>
  </si>
  <si>
    <t>3.1</t>
  </si>
  <si>
    <t>暂列金额</t>
  </si>
  <si>
    <t>3.2</t>
  </si>
  <si>
    <t>暂估价</t>
  </si>
  <si>
    <t>3.3</t>
  </si>
  <si>
    <t>计日工</t>
  </si>
  <si>
    <t>3.4</t>
  </si>
  <si>
    <t>总承包服务费</t>
  </si>
  <si>
    <t>3.5</t>
  </si>
  <si>
    <t>预算包干费</t>
  </si>
  <si>
    <t>3.6</t>
  </si>
  <si>
    <t>工程优质费</t>
  </si>
  <si>
    <t>3.7</t>
  </si>
  <si>
    <t>概算幅度差</t>
  </si>
  <si>
    <t>3.8</t>
  </si>
  <si>
    <t>索赔费用</t>
  </si>
  <si>
    <t>3.9</t>
  </si>
  <si>
    <t>现场签证费用</t>
  </si>
  <si>
    <t>3.10</t>
  </si>
  <si>
    <t>其他费用</t>
  </si>
  <si>
    <t>4</t>
  </si>
  <si>
    <t>税前工程造价</t>
  </si>
  <si>
    <t>5</t>
  </si>
  <si>
    <t>增值税销项税额</t>
  </si>
  <si>
    <t>6</t>
  </si>
  <si>
    <t>总造价</t>
  </si>
  <si>
    <t>7</t>
  </si>
  <si>
    <t>人工费</t>
  </si>
  <si>
    <t>预算价合计=1+2+3+5</t>
  </si>
  <si>
    <t>76,508.59</t>
  </si>
  <si>
    <t>0.00</t>
  </si>
  <si>
    <t>注：本表适用于单位工程招标控制价或投标报价的汇总，如无单位工程划分，单项工程也使用本表汇总</t>
  </si>
  <si>
    <t>表—04</t>
  </si>
  <si>
    <t>分部分项项目和单价措施项目清单与计价表</t>
  </si>
  <si>
    <t>第 1 页  共 7 页</t>
  </si>
  <si>
    <t>项目编码</t>
  </si>
  <si>
    <t>项目名称</t>
  </si>
  <si>
    <t>项目特征描述</t>
  </si>
  <si>
    <t>计量单位</t>
  </si>
  <si>
    <t>工程量</t>
  </si>
  <si>
    <t>金额（元）</t>
  </si>
  <si>
    <t>综合单价</t>
  </si>
  <si>
    <t>综合合价</t>
  </si>
  <si>
    <t>其中</t>
  </si>
  <si>
    <t>整个项目</t>
  </si>
  <si>
    <t>011507001001</t>
  </si>
  <si>
    <t>住院部一楼门口两侧玻璃</t>
  </si>
  <si>
    <t>1.位置:住院部一楼门口两侧玻璃
2.尺寸(m):2.5*2.45（2幅）
3.材质:户外单透</t>
  </si>
  <si>
    <t>m2</t>
  </si>
  <si>
    <t>011507001002</t>
  </si>
  <si>
    <t>住院部一楼大厅“大医精诚”创意背景</t>
  </si>
  <si>
    <t>1.位置:住院部一楼大厅“大医精诚”创意背景
2.尺寸（m）:7.3*2.2
3.材质:写真灯布</t>
  </si>
  <si>
    <t>011507003001</t>
  </si>
  <si>
    <t>住院部保健办门口中医文化</t>
  </si>
  <si>
    <t>1.位置:住院部保健办门口中医文化
2.尺寸（m）:1.8*1.5
3.材质:用高清写真加底板裱木式边框架</t>
  </si>
  <si>
    <t>个</t>
  </si>
  <si>
    <t>011507003002</t>
  </si>
  <si>
    <t>住院部一楼放射科简介</t>
  </si>
  <si>
    <t>1.位置:住院部一楼放射科简介
2.尺寸（m）:2.4*1.1
3.材质:用高清写真加底板裱木式边框架</t>
  </si>
  <si>
    <t>011507003003</t>
  </si>
  <si>
    <t>住院部一楼放射科中医文化</t>
  </si>
  <si>
    <t>1.位置:住院部一楼放射科中医文化
2.尺寸（m）:2.1*1.1
3.材质:用高清写真加底板裱木式边框架</t>
  </si>
  <si>
    <t>011507003004</t>
  </si>
  <si>
    <t>1.位置:住院部一楼放射科中医文化
2.尺寸（m）:1.8*1.1
3.材质:用高清写真加底板裱木式边框架</t>
  </si>
  <si>
    <t>011507003005</t>
  </si>
  <si>
    <t>住院部一楼电梯侧墙中医文化</t>
  </si>
  <si>
    <t>1.位置:住院部一楼电梯侧墙中医文化
2.尺寸（m）:3.5*1.2
3.材质:用高清写真加底板裱木式边框架</t>
  </si>
  <si>
    <t>011507003006</t>
  </si>
  <si>
    <t>1.位置:住院部一楼电梯侧墙中医文化
2.尺寸（m）:2*1.2
3.材质:用高清写真加底板裱木式边框架</t>
  </si>
  <si>
    <t>本页小计</t>
  </si>
  <si>
    <t>注：为计取规费等的使用，可在表中增设其中：“定额人工费”。</t>
  </si>
  <si>
    <t>表—08</t>
  </si>
  <si>
    <t>第 2 页  共 7 页</t>
  </si>
  <si>
    <t>011507003007</t>
  </si>
  <si>
    <t>1.位置:住院部一楼电梯侧墙中医文化
2.尺寸（m）:0.6*1.2（3幅）
3.材质:用高清写真加底板裱木式边框架</t>
  </si>
  <si>
    <t>011507003008</t>
  </si>
  <si>
    <t>住院部二楼技检科中医文化</t>
  </si>
  <si>
    <t>1.位置:住院部一楼电梯侧墙中医文化
2.尺寸（m）:4.5*1.2
3.材质:用高清写真加底板裱木式边框架</t>
  </si>
  <si>
    <t>011507003009</t>
  </si>
  <si>
    <t>住院部二楼内二科简介</t>
  </si>
  <si>
    <t>1.位置:住院部二楼内二科简介
2.尺寸（m）:2.4*1.1
3.材质:用高清写真加底板裱木式边框架</t>
  </si>
  <si>
    <t>011507003010</t>
  </si>
  <si>
    <t>住院部二楼内二科中医文化</t>
  </si>
  <si>
    <t>1.位置:住院部二楼内二科中医文化
2.尺寸（m）:2.1*1.1
3.材质:用高清写真加底板裱木式边框架</t>
  </si>
  <si>
    <t>011507003011</t>
  </si>
  <si>
    <t>1.位置:住院部二楼内二科中医文化
2.尺寸（m）:1.8*1.1
3.材质:用高清写真加底板裱木式边框架</t>
  </si>
  <si>
    <t>011507003012</t>
  </si>
  <si>
    <t>住院部二楼内三科简介</t>
  </si>
  <si>
    <t>1.位置:住院部二楼内三科简介
2.尺寸（m）:2.4*1.1
3.材质:用高清写真加底板裱木式边框架</t>
  </si>
  <si>
    <t>011507003013</t>
  </si>
  <si>
    <t>住院部二楼内三科中医文化</t>
  </si>
  <si>
    <t>1.位置:住院部二楼内三科中医文化
2.尺寸（m）:1.8*1.1
3.材质:用高清写真加底板裱木式边框架</t>
  </si>
  <si>
    <t>011507003014</t>
  </si>
  <si>
    <t>住院部三楼内一科简介</t>
  </si>
  <si>
    <t>1.位置:住院部三楼内一科简介
2.尺寸（m）:2.4*1.1
3.材质:用高清写真加底板裱木式边框架</t>
  </si>
  <si>
    <t>第 3 页  共 7 页</t>
  </si>
  <si>
    <t>011507003015</t>
  </si>
  <si>
    <t>住院部三楼内一科中医文化</t>
  </si>
  <si>
    <t>1.位置:住院部三楼内一科中医文化
2.尺寸（m）:2.1*1.1
3.材质:用高清写真加底板裱木式边框架</t>
  </si>
  <si>
    <t>011507003016</t>
  </si>
  <si>
    <t>1.位置:住院部三楼内一科中医文化
2.尺寸（m）:1.8*1.1
3.材质:用高清写真加底板裱木式边框架</t>
  </si>
  <si>
    <t>011507003017</t>
  </si>
  <si>
    <t>住院部三楼内五科简介</t>
  </si>
  <si>
    <t>1.位置:住院部三楼内五科简介
2.尺寸（m）:2.4*1.1
3.材质:用高清写真加底板裱木式边框架</t>
  </si>
  <si>
    <t>011507003018</t>
  </si>
  <si>
    <t>住院部三楼内五科中医文化</t>
  </si>
  <si>
    <t>1.位置:住院部三楼内五科中医文化
2.尺寸（m）:1.8*1.1
3.材质:用高清写真加底板裱木式边框架</t>
  </si>
  <si>
    <t>011507003019</t>
  </si>
  <si>
    <t>住院部四楼骨一科简介</t>
  </si>
  <si>
    <t>1.位置:住院部四楼骨一科简介
2.尺寸（m）:2.4*1.1
3.材质:用高清写真加底板裱木式边框架</t>
  </si>
  <si>
    <t>011507003020</t>
  </si>
  <si>
    <t>住院部四楼骨一科中医文化</t>
  </si>
  <si>
    <t>1.位置:住院部四楼骨一科中医文化
2.尺寸（m）:2.1*1.1
3.材质:用高清写真加底板裱木式边框架</t>
  </si>
  <si>
    <t>011507003021</t>
  </si>
  <si>
    <t>1.位置:住院部四楼骨一科中医文化
2.尺寸（m）:1.8*1.1
3.材质:用高清写真加底板裱木式边框架</t>
  </si>
  <si>
    <t>011507003022</t>
  </si>
  <si>
    <t>住院部四楼外一科简介</t>
  </si>
  <si>
    <t>1.位置:住院部四楼外一科简介
2.尺寸（m）:2.4*1.1
3.材质:用高清写真加底板裱木式边框架</t>
  </si>
  <si>
    <t>第 4 页  共 7 页</t>
  </si>
  <si>
    <t>011507003023</t>
  </si>
  <si>
    <t>住院部四楼外一科中医文化</t>
  </si>
  <si>
    <t>1.位置:住院部四楼外一科中医文化
2.尺寸（m）:1.8*1.1
3.材质:用高清写真加底板裱木式边框架</t>
  </si>
  <si>
    <t>011507003024</t>
  </si>
  <si>
    <t>住院部五楼骨二、骨四科简介</t>
  </si>
  <si>
    <t>1.位置:住院部五楼骨二、骨四科简介
2.尺寸（m）:2.4*1.1
3.材质:用高清写真加底板裱木式边框架</t>
  </si>
  <si>
    <t>011507003025</t>
  </si>
  <si>
    <t>住院部五楼骨二、骨四科中医文化</t>
  </si>
  <si>
    <t>1.位置:住院部五楼骨二、骨四科中医文化
2.尺寸（m）:2.1*1.1
3.材质:用高清写真加底板裱木式边框架</t>
  </si>
  <si>
    <t>011507003026</t>
  </si>
  <si>
    <t>住院部五楼ICU科简介</t>
  </si>
  <si>
    <t>1.位置:住院部五楼ICU科简介
2.尺寸（m）:2.4*1.1
3.材质:用高清写真加底板裱木式边框架</t>
  </si>
  <si>
    <t>011507003027</t>
  </si>
  <si>
    <t>住院部五楼ICU科中医文化</t>
  </si>
  <si>
    <t>1.位置:住院部五楼ICU科中医文化
2.尺寸（m）:1.8*1.1
3.材质:用高清写真加底板裱木式边框架</t>
  </si>
  <si>
    <t>011507003028</t>
  </si>
  <si>
    <t>住院部五楼康复科病区中医文化</t>
  </si>
  <si>
    <t>1.位置:住院部五楼康复科病区中医文化
2.尺寸（m）:4.5*1.2
3.材质:用高清写真加底板裱木式边框架</t>
  </si>
  <si>
    <t>011507003029</t>
  </si>
  <si>
    <t>1.位置:住院部五楼康复科病区中医文化
2.尺寸（m）:2.5*1.5
3.材质:用高清写真加底板裱木式边框架</t>
  </si>
  <si>
    <t>011507003030</t>
  </si>
  <si>
    <t>住院部前楼步梯转台墙壁中医文化（共5楼）</t>
  </si>
  <si>
    <t>1.位置:住院部前楼步梯转台墙壁中医文化（共5楼）
2.尺寸（m）:1.8*1.5(每层2幅)
3.材质:用高清写真加底板裱木式边框架</t>
  </si>
  <si>
    <t>第 5 页  共 7 页</t>
  </si>
  <si>
    <t>011507003031</t>
  </si>
  <si>
    <t>住院部电梯后走道中草药中医文化</t>
  </si>
  <si>
    <t>1.位置:住院部电梯后走道中草药中医文化
2.尺寸（m）:5.35*0.6（6幅）
3.材质:高清写真车贴复膜</t>
  </si>
  <si>
    <t>011507003032</t>
  </si>
  <si>
    <t>住院部后楼病区门口墙中医文化（共5楼）</t>
  </si>
  <si>
    <t>1.位置:住院部后楼病区门口墙中医文化
2.尺寸（m）:1*0.5(每层12幅)
3.材质:用高清写真加底板裱木式边框架</t>
  </si>
  <si>
    <t>011507001003</t>
  </si>
  <si>
    <t>综合楼楼梯党建</t>
  </si>
  <si>
    <t>1.位置:综合楼楼梯党建
2.尺寸（m）:3.5*1(14套)
3.材质:用1cm厚吉皮板直喷切割制作</t>
  </si>
  <si>
    <t>011507003034</t>
  </si>
  <si>
    <t>楼层指引（电梯旁）（共5楼）</t>
  </si>
  <si>
    <t>1.位置:楼层指引（电梯旁）（共5楼）
2.尺寸（m）:0.5*0.9（10幅）
3.材质:高清写真车贴复膜</t>
  </si>
  <si>
    <t>011507003035</t>
  </si>
  <si>
    <t>楼层指引（住院楼前楼步梯）</t>
  </si>
  <si>
    <t>1.位置:楼层指引（住院楼前楼步梯）
2.尺寸（m）:0.6*1.2（8幅）
3.材质:高清写真车贴复膜</t>
  </si>
  <si>
    <t>011507003036</t>
  </si>
  <si>
    <t>楼层指引（住院楼后楼步梯）（共7楼）</t>
  </si>
  <si>
    <t>1.位置:楼层指引（住院楼后楼步梯）（共7楼）
2.尺寸（m）:0.6*1.2（6幅）
3.材质:高清写真车贴复膜</t>
  </si>
  <si>
    <t>011507003037</t>
  </si>
  <si>
    <t>楼层指引（行政楼步梯）（共7楼）</t>
  </si>
  <si>
    <t>1.位置:楼层指引（行政楼步梯）（共7楼）
2.尺寸（m）:0.6*1（7幅）
3.材质:高清写真车贴复膜</t>
  </si>
  <si>
    <t>011507003038</t>
  </si>
  <si>
    <t>楼层指引（门诊部步梯）（共3楼）</t>
  </si>
  <si>
    <t>1.位置:楼层指引（门诊部步梯）（共3楼）
2.尺寸（m）:0.8*1.2（3幅）
3.材质:高清写真车贴复膜</t>
  </si>
  <si>
    <t>第 6 页  共 7 页</t>
  </si>
  <si>
    <t>011507003039</t>
  </si>
  <si>
    <t>门诊部二楼通道（两侧墙）</t>
  </si>
  <si>
    <t>1.位置:门诊部二楼通道（两侧墙）
2.尺寸（m）:4.5*1.5(2幅)
3.材质:用高清写真加底板裱木式边框架</t>
  </si>
  <si>
    <t>011507003040</t>
  </si>
  <si>
    <t>门诊部二楼通道（门口玻璃）</t>
  </si>
  <si>
    <t>1.位置:门诊部二楼通道（门口玻璃）
2.尺寸（m）:2.2*0.9(2幅)
3.材质:用高清写真加底板裱木式边框架</t>
  </si>
  <si>
    <t>011507001004</t>
  </si>
  <si>
    <t>中草药贴纸</t>
  </si>
  <si>
    <t>1.位置:中草药贴纸
2.尺寸（cm）:直径35 (200张)
3.材质:用高清写真加底板裱木式边框架</t>
  </si>
  <si>
    <t>张</t>
  </si>
  <si>
    <t>011508002001</t>
  </si>
  <si>
    <t>岐黄楼发光字</t>
  </si>
  <si>
    <t>1.位置:岐黄楼发光字
2.尺寸（m）:0.95*1
3.材质:不锈钢烤漆LED外露灯发光字</t>
  </si>
  <si>
    <t>011507001005</t>
  </si>
  <si>
    <t>小卖部外墙中医文化</t>
  </si>
  <si>
    <t>1.位置:小卖部外墙中医文化
2.尺寸（m）:3.5*3.2
3.材质:高清写真布</t>
  </si>
  <si>
    <t>011507003041</t>
  </si>
  <si>
    <t>住院部四楼与岐黄楼四楼通道墙体</t>
  </si>
  <si>
    <t>1.位置:住院部四楼与岐黄楼四楼通道墙体
2.尺寸（m）:3.5*1.2(2幅)
3.材质:用高清写真加底板裱木式边框架</t>
  </si>
  <si>
    <t>011507003042</t>
  </si>
  <si>
    <t>住院部一楼内六科简介</t>
  </si>
  <si>
    <t>1.位置:住院部一楼内六科简介
2.尺寸（m）:3*1.1
3.材质:高清写真车贴复膜</t>
  </si>
  <si>
    <t>011507003043</t>
  </si>
  <si>
    <t>住院部一楼内六科中医文化</t>
  </si>
  <si>
    <t>1.位置:住院部一楼内六科中医文化
2.尺寸（m）:0.9*1.2(3幅)
3.材质:高清写真车贴复膜</t>
  </si>
  <si>
    <t>011507003044</t>
  </si>
  <si>
    <t>住院部一楼胃镜室中医文化</t>
  </si>
  <si>
    <t>1.位置:住院部一楼胃镜室中医文化
2.尺寸（m）:3*1.2
3.材质:用高清写真加底板裱木式边框架</t>
  </si>
  <si>
    <t>措施项目</t>
  </si>
  <si>
    <t>第 7 页  共 7 页</t>
  </si>
  <si>
    <t>合   计</t>
  </si>
  <si>
    <t>总价措施项目清单与计价表</t>
  </si>
  <si>
    <t>计算基础</t>
  </si>
  <si>
    <t>费率
(%)</t>
  </si>
  <si>
    <t>金额
(元)</t>
  </si>
  <si>
    <t>调整
费率(%)</t>
  </si>
  <si>
    <t>调整后
金额(元)</t>
  </si>
  <si>
    <t>备注</t>
  </si>
  <si>
    <t>LSSGCSF00001</t>
  </si>
  <si>
    <t>分部分项人工费+分部分项机具费</t>
  </si>
  <si>
    <t>13</t>
  </si>
  <si>
    <t>以分部分项的人工费与施工机具费之和为计算基础，费率13%</t>
  </si>
  <si>
    <t>WMGDZJF00001</t>
  </si>
  <si>
    <t>文明工地增加费</t>
  </si>
  <si>
    <t>0</t>
  </si>
  <si>
    <t>以分部分项的人工费与施工机具费之和为计算基础，市级文明工地为0.6%；省级文明工地为1.2%</t>
  </si>
  <si>
    <t>011707002001</t>
  </si>
  <si>
    <t>夜间施工增加费</t>
  </si>
  <si>
    <t>20</t>
  </si>
  <si>
    <t>以夜间施工项目人工费的20%计算</t>
  </si>
  <si>
    <t>GGCSF0000001</t>
  </si>
  <si>
    <t>赶工措施费</t>
  </si>
  <si>
    <t>赶工措施费=（1-δ）*分部分项的（人工费+施工机具费）*0.3 （0.8≤δ＜1   式中：δ=合同工期/定额工期）</t>
  </si>
  <si>
    <t>QTFY00000001</t>
  </si>
  <si>
    <t>按经批准的专项施工组织方案计算</t>
  </si>
  <si>
    <t>合    计</t>
  </si>
  <si>
    <t>编制人（造价人员）：</t>
  </si>
  <si>
    <t>复核人（造价工程师）：</t>
  </si>
  <si>
    <t>表-11</t>
  </si>
  <si>
    <t>其他项目清单与计价汇总表</t>
  </si>
  <si>
    <t>结算金额（元）</t>
  </si>
  <si>
    <t>明细详见表-12-1</t>
  </si>
  <si>
    <t>材料暂估价</t>
  </si>
  <si>
    <t>—</t>
  </si>
  <si>
    <t>明细详见表-12-2</t>
  </si>
  <si>
    <t>专业工程暂估价</t>
  </si>
  <si>
    <t>明细详见表-12-3</t>
  </si>
  <si>
    <t>明细详见表-12-4</t>
  </si>
  <si>
    <t>明细详见表-12-5</t>
  </si>
  <si>
    <t>1774.47</t>
  </si>
  <si>
    <t>8</t>
  </si>
  <si>
    <t>9</t>
  </si>
  <si>
    <t>10</t>
  </si>
  <si>
    <t>合  计</t>
  </si>
  <si>
    <t>注：材料（工程设备）暂估单价进入清单项目综合单价，此处不汇总。</t>
  </si>
  <si>
    <t>表—12</t>
  </si>
  <si>
    <t>规费、税金项目清单与计价表</t>
  </si>
  <si>
    <t>计算基数</t>
  </si>
  <si>
    <t>计算费率
(%)</t>
  </si>
  <si>
    <t>金额(元)</t>
  </si>
  <si>
    <t>分部分项合计+措施合计+其他项目</t>
  </si>
  <si>
    <t xml:space="preserve"> 编制人（造价人员）：</t>
  </si>
  <si>
    <t>表—13</t>
  </si>
  <si>
    <t>单位项目人材机汇总表</t>
  </si>
  <si>
    <t>编码</t>
  </si>
  <si>
    <t>名称及规格</t>
  </si>
  <si>
    <t>单位</t>
  </si>
  <si>
    <t>数量</t>
  </si>
  <si>
    <t>单价
（元）</t>
  </si>
  <si>
    <t>合价
（元）</t>
  </si>
  <si>
    <t>品牌</t>
  </si>
  <si>
    <t>厂家</t>
  </si>
  <si>
    <t>00010010</t>
  </si>
  <si>
    <t>01290205</t>
  </si>
  <si>
    <t>镀锌钢板综合</t>
  </si>
  <si>
    <t>kg</t>
  </si>
  <si>
    <t>03010235</t>
  </si>
  <si>
    <t>木螺钉M4×50</t>
  </si>
  <si>
    <t>十套</t>
  </si>
  <si>
    <t>03010260</t>
  </si>
  <si>
    <t>镀锌木螺钉M6×100</t>
  </si>
  <si>
    <t>03013151</t>
  </si>
  <si>
    <t>膨胀螺栓M8×80</t>
  </si>
  <si>
    <t>03019011</t>
  </si>
  <si>
    <t>圆钉30~45</t>
  </si>
  <si>
    <t>05030080</t>
  </si>
  <si>
    <t>松杂板枋材</t>
  </si>
  <si>
    <t>m3</t>
  </si>
  <si>
    <t>05030140</t>
  </si>
  <si>
    <t>杉木枋</t>
  </si>
  <si>
    <t>05050070</t>
  </si>
  <si>
    <t>胶合板2440×1220×5</t>
  </si>
  <si>
    <t>09130001@1</t>
  </si>
  <si>
    <t>结皮板1cm</t>
  </si>
  <si>
    <t>12410010</t>
  </si>
  <si>
    <t>灯箱布</t>
  </si>
  <si>
    <t>13030290</t>
  </si>
  <si>
    <t>环氧云铁漆</t>
  </si>
  <si>
    <t>13050070</t>
  </si>
  <si>
    <t>防锈漆</t>
  </si>
  <si>
    <t>14410020</t>
  </si>
  <si>
    <t>202胶FSC-2</t>
  </si>
  <si>
    <t>14430001</t>
  </si>
  <si>
    <t>不干胶纸</t>
  </si>
  <si>
    <t>14430001@1</t>
  </si>
  <si>
    <t>户外单透</t>
  </si>
  <si>
    <t>14430001@2</t>
  </si>
  <si>
    <t>高清写真透明膜复膜</t>
  </si>
  <si>
    <t>99450760</t>
  </si>
  <si>
    <t>其他材料费</t>
  </si>
  <si>
    <t>25570010@1</t>
  </si>
  <si>
    <t>LED灯</t>
  </si>
  <si>
    <t>m</t>
  </si>
  <si>
    <t>99450630</t>
  </si>
  <si>
    <t>折旧费</t>
  </si>
  <si>
    <t>99450640</t>
  </si>
  <si>
    <t>检修费</t>
  </si>
  <si>
    <t>99450650</t>
  </si>
  <si>
    <t>维护费</t>
  </si>
  <si>
    <t>99450660</t>
  </si>
  <si>
    <t>安拆费</t>
  </si>
  <si>
    <t>99450700</t>
  </si>
  <si>
    <t>电(机械用)</t>
  </si>
  <si>
    <t>kW·h</t>
  </si>
  <si>
    <t>合计</t>
  </si>
</sst>
</file>

<file path=xl/styles.xml><?xml version="1.0" encoding="utf-8"?>
<styleSheet xmlns="http://schemas.openxmlformats.org/spreadsheetml/2006/main">
  <numFmts count="8">
    <numFmt numFmtId="7" formatCode="&quot;￥&quot;#,##0.00;&quot;￥&quot;\-#,##0.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DBNum2][$-804]General"/>
    <numFmt numFmtId="177" formatCode="&quot;￥&quot;#,##0.00_);[Red]\(&quot;￥&quot;#,##0.00\)"/>
    <numFmt numFmtId="178" formatCode="0.00_ "/>
  </numFmts>
  <fonts count="48">
    <font>
      <sz val="9"/>
      <color theme="1"/>
      <name val="??"/>
      <charset val="134"/>
      <scheme val="minor"/>
    </font>
    <font>
      <b/>
      <sz val="2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黑体"/>
      <charset val="134"/>
    </font>
    <font>
      <b/>
      <sz val="10"/>
      <name val="宋体"/>
      <charset val="134"/>
    </font>
    <font>
      <sz val="10"/>
      <name val="黑体"/>
      <charset val="134"/>
    </font>
    <font>
      <u/>
      <sz val="9"/>
      <name val="宋体"/>
      <charset val="134"/>
    </font>
    <font>
      <b/>
      <sz val="24"/>
      <name val="楷体_GB2312"/>
      <charset val="134"/>
    </font>
    <font>
      <b/>
      <sz val="12"/>
      <name val="宋体"/>
      <charset val="134"/>
    </font>
    <font>
      <b/>
      <u/>
      <sz val="24"/>
      <name val="楷体_GB2312"/>
      <charset val="134"/>
    </font>
    <font>
      <sz val="10"/>
      <name val="Times New Roman"/>
      <charset val="0"/>
    </font>
    <font>
      <sz val="12"/>
      <color indexed="10"/>
      <name val="宋体"/>
      <charset val="134"/>
    </font>
    <font>
      <sz val="12"/>
      <color indexed="10"/>
      <name val="Times New Roman"/>
      <charset val="0"/>
    </font>
    <font>
      <sz val="11"/>
      <name val="宋体"/>
      <charset val="134"/>
    </font>
    <font>
      <b/>
      <sz val="14"/>
      <name val="黑体"/>
      <charset val="134"/>
    </font>
    <font>
      <b/>
      <sz val="14"/>
      <name val="楷体_GB2312"/>
      <charset val="134"/>
    </font>
    <font>
      <b/>
      <sz val="11"/>
      <name val="华文仿宋"/>
      <charset val="134"/>
    </font>
    <font>
      <b/>
      <sz val="12"/>
      <name val="华文仿宋"/>
      <charset val="134"/>
    </font>
    <font>
      <sz val="10"/>
      <name val="黑体"/>
      <charset val="134"/>
    </font>
    <font>
      <sz val="12"/>
      <name val="宋体"/>
      <charset val="134"/>
    </font>
    <font>
      <b/>
      <sz val="10"/>
      <name val="楷体_GB2312"/>
      <charset val="134"/>
    </font>
    <font>
      <b/>
      <sz val="11"/>
      <name val="黑体"/>
      <charset val="134"/>
    </font>
    <font>
      <b/>
      <sz val="11"/>
      <name val="宋体"/>
      <charset val="134"/>
    </font>
    <font>
      <sz val="8"/>
      <name val="宋体"/>
      <charset val="134"/>
    </font>
    <font>
      <sz val="11"/>
      <color theme="1"/>
      <name val="??"/>
      <charset val="134"/>
      <scheme val="minor"/>
    </font>
    <font>
      <sz val="11"/>
      <color theme="1"/>
      <name val="??"/>
      <charset val="0"/>
      <scheme val="minor"/>
    </font>
    <font>
      <sz val="11"/>
      <color rgb="FF3F3F76"/>
      <name val="??"/>
      <charset val="0"/>
      <scheme val="minor"/>
    </font>
    <font>
      <sz val="11"/>
      <color rgb="FF9C0006"/>
      <name val="??"/>
      <charset val="0"/>
      <scheme val="minor"/>
    </font>
    <font>
      <sz val="11"/>
      <color theme="0"/>
      <name val="??"/>
      <charset val="0"/>
      <scheme val="minor"/>
    </font>
    <font>
      <u/>
      <sz val="11"/>
      <color rgb="FF0000FF"/>
      <name val="??"/>
      <charset val="0"/>
      <scheme val="minor"/>
    </font>
    <font>
      <u/>
      <sz val="11"/>
      <color rgb="FF800080"/>
      <name val="??"/>
      <charset val="0"/>
      <scheme val="minor"/>
    </font>
    <font>
      <b/>
      <sz val="11"/>
      <color theme="3"/>
      <name val="??"/>
      <charset val="134"/>
      <scheme val="minor"/>
    </font>
    <font>
      <sz val="11"/>
      <color rgb="FFFF0000"/>
      <name val="??"/>
      <charset val="0"/>
      <scheme val="minor"/>
    </font>
    <font>
      <b/>
      <sz val="18"/>
      <color theme="3"/>
      <name val="??"/>
      <charset val="134"/>
      <scheme val="minor"/>
    </font>
    <font>
      <i/>
      <sz val="11"/>
      <color rgb="FF7F7F7F"/>
      <name val="??"/>
      <charset val="0"/>
      <scheme val="minor"/>
    </font>
    <font>
      <b/>
      <sz val="15"/>
      <color theme="3"/>
      <name val="??"/>
      <charset val="134"/>
      <scheme val="minor"/>
    </font>
    <font>
      <b/>
      <sz val="13"/>
      <color theme="3"/>
      <name val="??"/>
      <charset val="134"/>
      <scheme val="minor"/>
    </font>
    <font>
      <b/>
      <sz val="11"/>
      <color rgb="FF3F3F3F"/>
      <name val="??"/>
      <charset val="0"/>
      <scheme val="minor"/>
    </font>
    <font>
      <b/>
      <sz val="11"/>
      <color rgb="FFFA7D00"/>
      <name val="??"/>
      <charset val="0"/>
      <scheme val="minor"/>
    </font>
    <font>
      <b/>
      <sz val="11"/>
      <color rgb="FFFFFFFF"/>
      <name val="??"/>
      <charset val="0"/>
      <scheme val="minor"/>
    </font>
    <font>
      <sz val="11"/>
      <color rgb="FFFA7D00"/>
      <name val="??"/>
      <charset val="0"/>
      <scheme val="minor"/>
    </font>
    <font>
      <b/>
      <sz val="11"/>
      <color theme="1"/>
      <name val="??"/>
      <charset val="0"/>
      <scheme val="minor"/>
    </font>
    <font>
      <sz val="11"/>
      <color rgb="FF006100"/>
      <name val="??"/>
      <charset val="0"/>
      <scheme val="minor"/>
    </font>
    <font>
      <sz val="11"/>
      <color rgb="FF9C6500"/>
      <name val="??"/>
      <charset val="0"/>
      <scheme val="minor"/>
    </font>
    <font>
      <sz val="11"/>
      <name val="Times New Roman"/>
      <charset val="0"/>
    </font>
    <font>
      <u/>
      <sz val="10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26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8" borderId="27" applyNumberFormat="0" applyFon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8" fillId="12" borderId="30" applyNumberFormat="0" applyAlignment="0" applyProtection="0">
      <alignment vertical="center"/>
    </xf>
    <xf numFmtId="0" fontId="39" fillId="12" borderId="26" applyNumberFormat="0" applyAlignment="0" applyProtection="0">
      <alignment vertical="center"/>
    </xf>
    <xf numFmtId="0" fontId="40" fillId="13" borderId="31" applyNumberForma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41" fillId="0" borderId="32" applyNumberFormat="0" applyFill="0" applyAlignment="0" applyProtection="0">
      <alignment vertical="center"/>
    </xf>
    <xf numFmtId="0" fontId="42" fillId="0" borderId="33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0" fillId="0" borderId="0"/>
  </cellStyleXfs>
  <cellXfs count="138">
    <xf numFmtId="0" fontId="0" fillId="0" borderId="0" xfId="49"/>
    <xf numFmtId="0" fontId="1" fillId="2" borderId="0" xfId="49" applyFont="1" applyFill="1" applyAlignment="1">
      <alignment horizontal="center" vertical="center" wrapText="1"/>
    </xf>
    <xf numFmtId="0" fontId="2" fillId="2" borderId="0" xfId="49" applyFont="1" applyFill="1" applyAlignment="1">
      <alignment horizontal="left" wrapText="1"/>
    </xf>
    <xf numFmtId="0" fontId="2" fillId="2" borderId="0" xfId="49" applyFont="1" applyFill="1" applyAlignment="1">
      <alignment horizontal="center" wrapText="1"/>
    </xf>
    <xf numFmtId="0" fontId="2" fillId="2" borderId="1" xfId="49" applyFont="1" applyFill="1" applyBorder="1" applyAlignment="1">
      <alignment horizontal="center" vertical="center" wrapText="1"/>
    </xf>
    <xf numFmtId="0" fontId="2" fillId="2" borderId="2" xfId="49" applyFont="1" applyFill="1" applyBorder="1" applyAlignment="1">
      <alignment horizontal="center" vertical="center" wrapText="1"/>
    </xf>
    <xf numFmtId="0" fontId="2" fillId="2" borderId="3" xfId="49" applyFont="1" applyFill="1" applyBorder="1" applyAlignment="1">
      <alignment horizontal="center" vertical="center" wrapText="1"/>
    </xf>
    <xf numFmtId="0" fontId="2" fillId="2" borderId="4" xfId="49" applyFont="1" applyFill="1" applyBorder="1" applyAlignment="1">
      <alignment horizontal="left" vertical="center" wrapText="1"/>
    </xf>
    <xf numFmtId="0" fontId="2" fillId="2" borderId="4" xfId="49" applyFont="1" applyFill="1" applyBorder="1" applyAlignment="1">
      <alignment horizontal="center" vertical="center" wrapText="1"/>
    </xf>
    <xf numFmtId="0" fontId="2" fillId="2" borderId="4" xfId="49" applyFont="1" applyFill="1" applyBorder="1" applyAlignment="1">
      <alignment horizontal="right" vertical="center" wrapText="1"/>
    </xf>
    <xf numFmtId="0" fontId="3" fillId="2" borderId="5" xfId="49" applyFont="1" applyFill="1" applyBorder="1" applyAlignment="1">
      <alignment horizontal="left" vertical="center" wrapText="1"/>
    </xf>
    <xf numFmtId="0" fontId="4" fillId="2" borderId="6" xfId="49" applyFont="1" applyFill="1" applyBorder="1" applyAlignment="1">
      <alignment horizontal="center" vertical="center" wrapText="1"/>
    </xf>
    <xf numFmtId="0" fontId="2" fillId="2" borderId="6" xfId="49" applyFont="1" applyFill="1" applyBorder="1" applyAlignment="1">
      <alignment horizontal="center" vertical="center" wrapText="1"/>
    </xf>
    <xf numFmtId="0" fontId="3" fillId="2" borderId="6" xfId="49" applyFont="1" applyFill="1" applyBorder="1" applyAlignment="1">
      <alignment horizontal="left" vertical="center" wrapText="1"/>
    </xf>
    <xf numFmtId="0" fontId="2" fillId="2" borderId="6" xfId="49" applyFont="1" applyFill="1" applyBorder="1" applyAlignment="1">
      <alignment horizontal="right" vertical="center" wrapText="1"/>
    </xf>
    <xf numFmtId="0" fontId="1" fillId="2" borderId="0" xfId="49" applyFont="1" applyFill="1" applyAlignment="1">
      <alignment horizontal="right" vertical="center" wrapText="1"/>
    </xf>
    <xf numFmtId="0" fontId="2" fillId="2" borderId="0" xfId="49" applyFont="1" applyFill="1" applyAlignment="1">
      <alignment horizontal="right" wrapText="1"/>
    </xf>
    <xf numFmtId="0" fontId="2" fillId="2" borderId="7" xfId="49" applyFont="1" applyFill="1" applyBorder="1" applyAlignment="1">
      <alignment horizontal="center" vertical="center" wrapText="1"/>
    </xf>
    <xf numFmtId="0" fontId="2" fillId="2" borderId="8" xfId="49" applyFont="1" applyFill="1" applyBorder="1" applyAlignment="1">
      <alignment horizontal="left" vertical="center" wrapText="1"/>
    </xf>
    <xf numFmtId="0" fontId="3" fillId="2" borderId="9" xfId="49" applyFont="1" applyFill="1" applyBorder="1" applyAlignment="1">
      <alignment horizontal="left" vertical="center" wrapText="1"/>
    </xf>
    <xf numFmtId="0" fontId="2" fillId="2" borderId="8" xfId="49" applyFont="1" applyFill="1" applyBorder="1" applyAlignment="1">
      <alignment horizontal="right" vertical="center" wrapText="1"/>
    </xf>
    <xf numFmtId="0" fontId="3" fillId="2" borderId="5" xfId="49" applyFont="1" applyFill="1" applyBorder="1" applyAlignment="1">
      <alignment horizontal="center" vertical="center" wrapText="1"/>
    </xf>
    <xf numFmtId="0" fontId="3" fillId="2" borderId="6" xfId="49" applyFont="1" applyFill="1" applyBorder="1" applyAlignment="1">
      <alignment horizontal="center" vertical="center" wrapText="1"/>
    </xf>
    <xf numFmtId="0" fontId="3" fillId="2" borderId="9" xfId="49" applyFont="1" applyFill="1" applyBorder="1" applyAlignment="1">
      <alignment horizontal="right" vertical="center" wrapText="1"/>
    </xf>
    <xf numFmtId="0" fontId="3" fillId="2" borderId="0" xfId="49" applyFont="1" applyFill="1" applyAlignment="1">
      <alignment horizontal="left" vertical="center" wrapText="1"/>
    </xf>
    <xf numFmtId="0" fontId="3" fillId="2" borderId="0" xfId="49" applyFont="1" applyFill="1" applyAlignment="1">
      <alignment horizontal="center" vertical="center" wrapText="1"/>
    </xf>
    <xf numFmtId="0" fontId="3" fillId="2" borderId="0" xfId="49" applyFont="1" applyFill="1" applyAlignment="1">
      <alignment horizontal="right" wrapText="1"/>
    </xf>
    <xf numFmtId="0" fontId="5" fillId="2" borderId="0" xfId="49" applyFont="1" applyFill="1" applyAlignment="1">
      <alignment horizontal="center" vertical="center" wrapText="1"/>
    </xf>
    <xf numFmtId="0" fontId="5" fillId="2" borderId="0" xfId="49" applyFont="1" applyFill="1" applyAlignment="1">
      <alignment horizontal="left" vertical="center" wrapText="1"/>
    </xf>
    <xf numFmtId="0" fontId="3" fillId="2" borderId="0" xfId="49" applyFont="1" applyFill="1" applyAlignment="1">
      <alignment horizontal="right" vertical="center" wrapText="1"/>
    </xf>
    <xf numFmtId="0" fontId="2" fillId="2" borderId="6" xfId="49" applyFont="1" applyFill="1" applyBorder="1" applyAlignment="1">
      <alignment horizontal="left" vertical="center" wrapText="1"/>
    </xf>
    <xf numFmtId="0" fontId="3" fillId="2" borderId="9" xfId="49" applyFont="1" applyFill="1" applyBorder="1" applyAlignment="1">
      <alignment horizontal="center" vertical="center" wrapText="1"/>
    </xf>
    <xf numFmtId="0" fontId="3" fillId="2" borderId="0" xfId="49" applyFont="1" applyFill="1" applyAlignment="1">
      <alignment horizontal="left" wrapText="1"/>
    </xf>
    <xf numFmtId="0" fontId="2" fillId="2" borderId="5" xfId="49" applyFont="1" applyFill="1" applyBorder="1" applyAlignment="1">
      <alignment horizontal="center" vertical="center" wrapText="1"/>
    </xf>
    <xf numFmtId="0" fontId="6" fillId="2" borderId="6" xfId="49" applyFont="1" applyFill="1" applyBorder="1" applyAlignment="1">
      <alignment horizontal="center" vertical="center" wrapText="1"/>
    </xf>
    <xf numFmtId="0" fontId="2" fillId="2" borderId="8" xfId="49" applyFont="1" applyFill="1" applyBorder="1" applyAlignment="1">
      <alignment horizontal="center" vertical="center" wrapText="1"/>
    </xf>
    <xf numFmtId="0" fontId="2" fillId="2" borderId="9" xfId="49" applyFont="1" applyFill="1" applyBorder="1" applyAlignment="1">
      <alignment horizontal="left" vertical="center" wrapText="1"/>
    </xf>
    <xf numFmtId="0" fontId="3" fillId="2" borderId="0" xfId="49" applyFont="1" applyFill="1" applyAlignment="1">
      <alignment horizontal="left" vertical="top" wrapText="1"/>
    </xf>
    <xf numFmtId="0" fontId="7" fillId="2" borderId="0" xfId="49" applyFont="1" applyFill="1" applyAlignment="1">
      <alignment horizontal="left" vertical="top" wrapText="1"/>
    </xf>
    <xf numFmtId="0" fontId="2" fillId="2" borderId="9" xfId="49" applyFont="1" applyFill="1" applyBorder="1" applyAlignment="1">
      <alignment horizontal="right" vertical="center" wrapText="1"/>
    </xf>
    <xf numFmtId="0" fontId="3" fillId="2" borderId="0" xfId="49" applyFont="1" applyFill="1" applyAlignment="1">
      <alignment horizontal="right" vertical="top" wrapText="1"/>
    </xf>
    <xf numFmtId="0" fontId="2" fillId="2" borderId="10" xfId="49" applyFont="1" applyFill="1" applyBorder="1" applyAlignment="1">
      <alignment horizontal="center" vertical="center" wrapText="1"/>
    </xf>
    <xf numFmtId="0" fontId="6" fillId="2" borderId="11" xfId="49" applyFont="1" applyFill="1" applyBorder="1" applyAlignment="1">
      <alignment horizontal="center" vertical="center" wrapText="1"/>
    </xf>
    <xf numFmtId="0" fontId="2" fillId="2" borderId="11" xfId="49" applyFont="1" applyFill="1" applyBorder="1" applyAlignment="1">
      <alignment horizontal="center" vertical="center" wrapText="1"/>
    </xf>
    <xf numFmtId="0" fontId="2" fillId="2" borderId="11" xfId="49" applyFont="1" applyFill="1" applyBorder="1" applyAlignment="1">
      <alignment horizontal="right" vertical="center" wrapText="1"/>
    </xf>
    <xf numFmtId="0" fontId="2" fillId="2" borderId="12" xfId="49" applyFont="1" applyFill="1" applyBorder="1" applyAlignment="1">
      <alignment horizontal="right" vertical="center" wrapText="1"/>
    </xf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right"/>
    </xf>
    <xf numFmtId="0" fontId="12" fillId="0" borderId="13" xfId="0" applyFont="1" applyFill="1" applyBorder="1" applyAlignment="1">
      <alignment horizontal="left"/>
    </xf>
    <xf numFmtId="0" fontId="13" fillId="0" borderId="13" xfId="0" applyFont="1" applyFill="1" applyBorder="1" applyAlignment="1">
      <alignment horizontal="left"/>
    </xf>
    <xf numFmtId="0" fontId="14" fillId="0" borderId="14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176" fontId="16" fillId="0" borderId="16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177" fontId="17" fillId="0" borderId="18" xfId="0" applyNumberFormat="1" applyFont="1" applyFill="1" applyBorder="1" applyAlignment="1">
      <alignment horizontal="right" vertical="center" shrinkToFit="1"/>
    </xf>
    <xf numFmtId="177" fontId="18" fillId="0" borderId="19" xfId="0" applyNumberFormat="1" applyFont="1" applyFill="1" applyBorder="1" applyAlignment="1">
      <alignment shrinkToFit="1"/>
    </xf>
    <xf numFmtId="0" fontId="19" fillId="0" borderId="0" xfId="0" applyFont="1" applyFill="1" applyBorder="1" applyAlignment="1">
      <alignment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 wrapText="1"/>
    </xf>
    <xf numFmtId="0" fontId="20" fillId="0" borderId="21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2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20" fillId="0" borderId="21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7" fontId="17" fillId="0" borderId="18" xfId="0" applyNumberFormat="1" applyFont="1" applyFill="1" applyBorder="1" applyAlignment="1">
      <alignment horizontal="right" vertical="center" shrinkToFit="1"/>
    </xf>
    <xf numFmtId="7" fontId="17" fillId="0" borderId="19" xfId="0" applyNumberFormat="1" applyFont="1" applyFill="1" applyBorder="1" applyAlignment="1">
      <alignment horizontal="right" vertical="center" shrinkToFit="1"/>
    </xf>
    <xf numFmtId="0" fontId="19" fillId="0" borderId="0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horizontal="center" vertical="center"/>
    </xf>
    <xf numFmtId="0" fontId="2" fillId="0" borderId="19" xfId="0" applyFont="1" applyFill="1" applyBorder="1" applyAlignment="1"/>
    <xf numFmtId="0" fontId="2" fillId="0" borderId="20" xfId="0" applyFont="1" applyFill="1" applyBorder="1" applyAlignment="1"/>
    <xf numFmtId="0" fontId="2" fillId="0" borderId="23" xfId="0" applyFont="1" applyFill="1" applyBorder="1" applyAlignment="1"/>
    <xf numFmtId="0" fontId="20" fillId="0" borderId="0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right"/>
    </xf>
    <xf numFmtId="0" fontId="21" fillId="0" borderId="15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/>
    </xf>
    <xf numFmtId="0" fontId="14" fillId="0" borderId="25" xfId="0" applyFont="1" applyFill="1" applyBorder="1" applyAlignment="1">
      <alignment horizontal="center" vertical="center" wrapText="1"/>
    </xf>
    <xf numFmtId="178" fontId="22" fillId="0" borderId="25" xfId="0" applyNumberFormat="1" applyFont="1" applyFill="1" applyBorder="1" applyAlignment="1">
      <alignment horizontal="right" vertical="center" shrinkToFit="1"/>
    </xf>
    <xf numFmtId="0" fontId="14" fillId="0" borderId="18" xfId="0" applyFont="1" applyFill="1" applyBorder="1" applyAlignment="1">
      <alignment vertical="center" wrapText="1"/>
    </xf>
    <xf numFmtId="22" fontId="2" fillId="0" borderId="13" xfId="0" applyNumberFormat="1" applyFont="1" applyFill="1" applyBorder="1" applyAlignment="1">
      <alignment horizontal="center"/>
    </xf>
    <xf numFmtId="22" fontId="2" fillId="0" borderId="0" xfId="0" applyNumberFormat="1" applyFont="1" applyFill="1" applyBorder="1" applyAlignment="1"/>
    <xf numFmtId="0" fontId="21" fillId="0" borderId="17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vertical="center"/>
    </xf>
    <xf numFmtId="7" fontId="2" fillId="0" borderId="16" xfId="8" applyNumberFormat="1" applyFont="1" applyBorder="1" applyAlignment="1">
      <alignment horizontal="right" vertical="center"/>
    </xf>
    <xf numFmtId="7" fontId="17" fillId="0" borderId="16" xfId="8" applyNumberFormat="1" applyFont="1" applyBorder="1" applyAlignment="1">
      <alignment vertical="center" shrinkToFit="1"/>
    </xf>
    <xf numFmtId="7" fontId="19" fillId="0" borderId="17" xfId="8" applyNumberFormat="1" applyFont="1" applyBorder="1" applyAlignment="1">
      <alignment horizontal="left" vertical="center"/>
    </xf>
    <xf numFmtId="0" fontId="14" fillId="0" borderId="20" xfId="0" applyFont="1" applyFill="1" applyBorder="1" applyAlignment="1">
      <alignment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top" wrapText="1"/>
    </xf>
    <xf numFmtId="0" fontId="20" fillId="0" borderId="23" xfId="0" applyFont="1" applyFill="1" applyBorder="1" applyAlignment="1">
      <alignment vertical="top" wrapText="1"/>
    </xf>
    <xf numFmtId="0" fontId="20" fillId="0" borderId="2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top" wrapText="1"/>
    </xf>
    <xf numFmtId="0" fontId="24" fillId="0" borderId="23" xfId="0" applyFont="1" applyFill="1" applyBorder="1" applyAlignment="1">
      <alignment horizontal="center" vertical="top" wrapText="1"/>
    </xf>
    <xf numFmtId="0" fontId="20" fillId="0" borderId="23" xfId="0" applyFont="1" applyFill="1" applyBorder="1" applyAlignment="1">
      <alignment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23" xfId="0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top" wrapText="1"/>
    </xf>
    <xf numFmtId="0" fontId="24" fillId="0" borderId="23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0" fillId="0" borderId="23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0" fontId="10" fillId="0" borderId="0" xfId="0" applyFont="1" applyFill="1" applyBorder="1" applyAlignment="1"/>
    <xf numFmtId="7" fontId="2" fillId="0" borderId="0" xfId="8" applyNumberFormat="1" applyFont="1" applyBorder="1" applyAlignment="1">
      <alignment vertical="center" wrapText="1"/>
    </xf>
    <xf numFmtId="7" fontId="2" fillId="0" borderId="0" xfId="8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7" fontId="2" fillId="0" borderId="0" xfId="8" applyNumberFormat="1" applyFont="1" applyBorder="1" applyAlignment="1">
      <alignment horizontal="center" vertical="center" wrapText="1"/>
    </xf>
    <xf numFmtId="7" fontId="2" fillId="0" borderId="0" xfId="8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037;%20&#20316;%20&#21488;\&#20844;%20&#21496;\2022&#24180;&#24230;\&#28251;&#27743;&#24066;&#31532;&#19968;&#20013;&#21307;&#21307;&#38498;&#19977;&#30002;&#22797;&#23457;&#20013;&#21307;&#25991;&#21270;&#35774;&#35745;&#65288;&#39044;&#31639;&#23457;&#26680;&#65289;-\&#26222;&#36890;&#65288;&#39044;&#31639;&#65289;&#23553;&#38754;-&#21487;&#2999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结论"/>
      <sheetName val="汇总"/>
    </sheetNames>
    <sheetDataSet>
      <sheetData sheetId="0"/>
      <sheetData sheetId="1">
        <row r="2">
          <cell r="D2" t="str">
            <v>湛江市第一中医医院三甲复审中医文化设计制作</v>
          </cell>
        </row>
        <row r="5">
          <cell r="E5">
            <v>76508.59</v>
          </cell>
        </row>
        <row r="5">
          <cell r="H5">
            <v>95965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31"/>
  <sheetViews>
    <sheetView view="pageBreakPreview" zoomScaleNormal="100" workbookViewId="0">
      <selection activeCell="I7" sqref="I7"/>
    </sheetView>
  </sheetViews>
  <sheetFormatPr defaultColWidth="10.2857142857143" defaultRowHeight="12"/>
  <cols>
    <col min="1" max="10" width="4.42857142857143" style="49" customWidth="1"/>
    <col min="11" max="11" width="5.57142857142857" style="49" customWidth="1"/>
    <col min="12" max="12" width="4.28571428571429" style="49" customWidth="1"/>
    <col min="13" max="15" width="4.42857142857143" style="49" customWidth="1"/>
    <col min="16" max="16" width="4" style="49" customWidth="1"/>
    <col min="17" max="25" width="4.42857142857143" style="49" customWidth="1"/>
    <col min="26" max="26" width="6" style="49" customWidth="1"/>
    <col min="27" max="27" width="4.42857142857143" style="49" customWidth="1"/>
    <col min="28" max="28" width="3.28571428571429" style="49" customWidth="1"/>
    <col min="29" max="30" width="4.42857142857143" style="49" customWidth="1"/>
    <col min="31" max="31" width="6.71428571428571" style="49" customWidth="1"/>
    <col min="32" max="32" width="5.42857142857143" style="49" customWidth="1"/>
    <col min="33" max="33" width="3.28571428571429" style="49" customWidth="1"/>
    <col min="34" max="34" width="2.71428571428571" style="49" customWidth="1"/>
    <col min="35" max="35" width="5.71428571428571" style="49" customWidth="1"/>
    <col min="36" max="36" width="26" style="49" customWidth="1"/>
    <col min="37" max="16384" width="10.2857142857143" style="49"/>
  </cols>
  <sheetData>
    <row r="1" s="46" customFormat="1" ht="33.75" customHeight="1" spans="1:3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128"/>
      <c r="AH1" s="128"/>
      <c r="AI1" s="128"/>
    </row>
    <row r="2" ht="21.6" customHeight="1" spans="1:34">
      <c r="A2" s="51" t="s">
        <v>1</v>
      </c>
      <c r="B2" s="51"/>
      <c r="C2" s="51"/>
      <c r="D2" s="52"/>
      <c r="E2" s="53"/>
      <c r="F2" s="53"/>
      <c r="G2" s="53"/>
      <c r="H2" s="53"/>
      <c r="I2" s="53"/>
      <c r="X2" s="94"/>
      <c r="Y2" s="94"/>
      <c r="Z2" s="94"/>
      <c r="AA2" s="94"/>
      <c r="AB2" s="100"/>
      <c r="AC2" s="100"/>
      <c r="AD2" s="100"/>
      <c r="AE2" s="100"/>
      <c r="AF2" s="101"/>
      <c r="AG2" s="101"/>
      <c r="AH2" s="101"/>
    </row>
    <row r="3" ht="30" customHeight="1" spans="1:35">
      <c r="A3" s="54" t="s">
        <v>2</v>
      </c>
      <c r="B3" s="54"/>
      <c r="C3" s="54"/>
      <c r="D3" s="55" t="s">
        <v>3</v>
      </c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4" t="s">
        <v>4</v>
      </c>
      <c r="R3" s="54"/>
      <c r="S3" s="54"/>
      <c r="T3" s="95" t="str">
        <f>[1]汇总!D2</f>
        <v>湛江市第一中医医院三甲复审中医文化设计制作</v>
      </c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102"/>
      <c r="AG3" s="48"/>
      <c r="AH3" s="48"/>
      <c r="AI3" s="48"/>
    </row>
    <row r="4" ht="30" customHeight="1" spans="1:35">
      <c r="A4" s="56" t="s">
        <v>5</v>
      </c>
      <c r="B4" s="57"/>
      <c r="C4" s="58"/>
      <c r="D4" s="59">
        <f>SUMPRODUCT(MOD(INT(AB4/100000000),10))</f>
        <v>0</v>
      </c>
      <c r="E4" s="60" t="s">
        <v>6</v>
      </c>
      <c r="F4" s="59">
        <f>SUMPRODUCT(MOD(INT(AB4/10000000),10))</f>
        <v>0</v>
      </c>
      <c r="G4" s="60" t="s">
        <v>7</v>
      </c>
      <c r="H4" s="59">
        <f>SUMPRODUCT(MOD(INT(AB4/1000000),10))</f>
        <v>0</v>
      </c>
      <c r="I4" s="60" t="s">
        <v>8</v>
      </c>
      <c r="J4" s="59">
        <f>SUMPRODUCT(MOD(INT(AB4/100000),10))</f>
        <v>0</v>
      </c>
      <c r="K4" s="60" t="s">
        <v>9</v>
      </c>
      <c r="L4" s="59">
        <f>SUMPRODUCT(MOD(INT(AB4/10000),10))</f>
        <v>7</v>
      </c>
      <c r="M4" s="60" t="s">
        <v>10</v>
      </c>
      <c r="N4" s="59">
        <f>SUMPRODUCT(MOD(INT(AB4/1000),10))</f>
        <v>6</v>
      </c>
      <c r="O4" s="60" t="s">
        <v>11</v>
      </c>
      <c r="P4" s="59">
        <f>SUMPRODUCT(MOD(INT(AB4/100),10))</f>
        <v>5</v>
      </c>
      <c r="Q4" s="60" t="s">
        <v>12</v>
      </c>
      <c r="R4" s="59">
        <f>SUMPRODUCT(MOD(INT(AB4/10),10))</f>
        <v>0</v>
      </c>
      <c r="S4" s="60" t="s">
        <v>13</v>
      </c>
      <c r="T4" s="59">
        <f>SUMPRODUCT(MOD(INT(AB4/1),10))</f>
        <v>8</v>
      </c>
      <c r="U4" s="60" t="s">
        <v>14</v>
      </c>
      <c r="V4" s="59">
        <f>SUMPRODUCT(MOD(INT(AB4/0.1),10))</f>
        <v>5</v>
      </c>
      <c r="W4" s="60" t="s">
        <v>15</v>
      </c>
      <c r="X4" s="59">
        <f>SUMPRODUCT(MOD(INT(AB4/0.01),10))</f>
        <v>9</v>
      </c>
      <c r="Y4" s="103" t="s">
        <v>16</v>
      </c>
      <c r="Z4" s="104" t="s">
        <v>17</v>
      </c>
      <c r="AA4" s="104"/>
      <c r="AB4" s="105">
        <f>[1]汇总!E5</f>
        <v>76508.59</v>
      </c>
      <c r="AC4" s="105"/>
      <c r="AD4" s="105"/>
      <c r="AE4" s="105"/>
      <c r="AF4" s="106" t="s">
        <v>14</v>
      </c>
      <c r="AG4" s="129"/>
      <c r="AH4" s="130"/>
      <c r="AI4" s="131"/>
    </row>
    <row r="5" ht="30" customHeight="1" spans="1:35">
      <c r="A5" s="61" t="s">
        <v>18</v>
      </c>
      <c r="B5" s="62"/>
      <c r="C5" s="63"/>
      <c r="D5" s="64">
        <f>[1]汇总!H5</f>
        <v>95965</v>
      </c>
      <c r="E5" s="65"/>
      <c r="F5" s="65"/>
      <c r="G5" s="65"/>
      <c r="H5" s="66" t="s">
        <v>14</v>
      </c>
      <c r="I5" s="61" t="s">
        <v>19</v>
      </c>
      <c r="J5" s="62"/>
      <c r="K5" s="63"/>
      <c r="L5" s="84">
        <f>D5-AB4</f>
        <v>19456.41</v>
      </c>
      <c r="M5" s="85"/>
      <c r="N5" s="85"/>
      <c r="O5" s="85"/>
      <c r="P5" s="86" t="s">
        <v>14</v>
      </c>
      <c r="Q5" s="97" t="s">
        <v>20</v>
      </c>
      <c r="R5" s="97"/>
      <c r="S5" s="97"/>
      <c r="T5" s="98">
        <f>L5/D5*100</f>
        <v>20.2744854895014</v>
      </c>
      <c r="U5" s="98"/>
      <c r="V5" s="61" t="s">
        <v>21</v>
      </c>
      <c r="W5" s="63"/>
      <c r="X5" s="99"/>
      <c r="Y5" s="107"/>
      <c r="Z5" s="107" t="s">
        <v>22</v>
      </c>
      <c r="AA5" s="108" t="s">
        <v>23</v>
      </c>
      <c r="AB5" s="109"/>
      <c r="AC5" s="110" t="s">
        <v>24</v>
      </c>
      <c r="AD5" s="110"/>
      <c r="AE5" s="110"/>
      <c r="AF5" s="109"/>
      <c r="AG5" s="132"/>
      <c r="AH5" s="133"/>
      <c r="AI5" s="131"/>
    </row>
    <row r="6" s="47" customFormat="1" ht="27.75" customHeight="1" spans="1:35">
      <c r="A6" s="67" t="s">
        <v>25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87"/>
      <c r="Q6" s="67" t="s">
        <v>2</v>
      </c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87"/>
      <c r="AG6" s="134"/>
      <c r="AH6" s="134"/>
      <c r="AI6" s="134"/>
    </row>
    <row r="7" ht="23.25" customHeight="1" spans="1:36">
      <c r="A7" s="69"/>
      <c r="B7" s="70"/>
      <c r="C7" s="70"/>
      <c r="D7" s="71" t="s">
        <v>26</v>
      </c>
      <c r="E7" s="70"/>
      <c r="F7" s="70"/>
      <c r="G7" s="70"/>
      <c r="H7" s="70"/>
      <c r="I7" s="88"/>
      <c r="J7" s="71"/>
      <c r="K7" s="70"/>
      <c r="L7" s="88"/>
      <c r="M7" s="88"/>
      <c r="N7" s="88"/>
      <c r="O7" s="88"/>
      <c r="P7" s="89"/>
      <c r="Q7" s="88"/>
      <c r="R7" s="88"/>
      <c r="S7" s="88"/>
      <c r="T7" s="88"/>
      <c r="U7" s="88"/>
      <c r="V7" s="88"/>
      <c r="W7" s="70"/>
      <c r="X7" s="70"/>
      <c r="Y7" s="70"/>
      <c r="Z7" s="70"/>
      <c r="AA7" s="71"/>
      <c r="AB7" s="88"/>
      <c r="AC7" s="71" t="s">
        <v>26</v>
      </c>
      <c r="AD7" s="70"/>
      <c r="AE7" s="70"/>
      <c r="AF7" s="111"/>
      <c r="AG7" s="48"/>
      <c r="AH7" s="131"/>
      <c r="AI7" s="131"/>
      <c r="AJ7" s="135"/>
    </row>
    <row r="8" ht="18" customHeight="1" spans="1:35">
      <c r="A8" s="72" t="s">
        <v>27</v>
      </c>
      <c r="B8" s="73"/>
      <c r="C8" s="73"/>
      <c r="D8" s="73"/>
      <c r="E8" s="73"/>
      <c r="F8" s="73"/>
      <c r="G8" s="73"/>
      <c r="H8" s="73"/>
      <c r="I8" s="73"/>
      <c r="J8" s="73"/>
      <c r="K8" s="73"/>
      <c r="P8" s="90"/>
      <c r="Q8" s="72" t="s">
        <v>28</v>
      </c>
      <c r="R8" s="73"/>
      <c r="S8" s="73"/>
      <c r="T8" s="73"/>
      <c r="U8" s="73"/>
      <c r="V8" s="73"/>
      <c r="W8" s="73"/>
      <c r="X8" s="73"/>
      <c r="Y8" s="73"/>
      <c r="Z8" s="73"/>
      <c r="AA8" s="73"/>
      <c r="AB8" s="112"/>
      <c r="AC8" s="112"/>
      <c r="AD8" s="112"/>
      <c r="AE8" s="112"/>
      <c r="AF8" s="113"/>
      <c r="AG8" s="112"/>
      <c r="AH8" s="131"/>
      <c r="AI8" s="131"/>
    </row>
    <row r="9" ht="17" customHeight="1" spans="1:35">
      <c r="A9" s="72"/>
      <c r="B9" s="73"/>
      <c r="C9" s="73"/>
      <c r="D9" s="73"/>
      <c r="E9" s="73"/>
      <c r="F9" s="73"/>
      <c r="G9" s="73"/>
      <c r="H9" s="73"/>
      <c r="I9" s="73"/>
      <c r="J9" s="73"/>
      <c r="K9" s="73"/>
      <c r="P9" s="90"/>
      <c r="Q9" s="72"/>
      <c r="R9" s="73"/>
      <c r="S9" s="73"/>
      <c r="T9" s="73"/>
      <c r="U9" s="73"/>
      <c r="V9" s="73"/>
      <c r="W9" s="73"/>
      <c r="X9" s="73"/>
      <c r="Y9" s="73"/>
      <c r="Z9" s="73"/>
      <c r="AA9" s="73"/>
      <c r="AB9" s="112"/>
      <c r="AC9" s="112"/>
      <c r="AD9" s="112"/>
      <c r="AE9" s="112"/>
      <c r="AF9" s="113"/>
      <c r="AG9" s="112"/>
      <c r="AH9" s="131"/>
      <c r="AI9" s="131"/>
    </row>
    <row r="10" customHeight="1" spans="1:35">
      <c r="A10" s="72"/>
      <c r="B10" s="73"/>
      <c r="C10" s="73"/>
      <c r="D10" s="73"/>
      <c r="E10" s="73"/>
      <c r="F10" s="73"/>
      <c r="G10" s="73"/>
      <c r="H10" s="73"/>
      <c r="I10" s="73"/>
      <c r="J10" s="73"/>
      <c r="K10" s="73"/>
      <c r="P10" s="90"/>
      <c r="W10" s="73"/>
      <c r="X10" s="73"/>
      <c r="Y10" s="73"/>
      <c r="Z10" s="73"/>
      <c r="AA10" s="73"/>
      <c r="AB10" s="73"/>
      <c r="AC10" s="73"/>
      <c r="AD10" s="73"/>
      <c r="AE10" s="73"/>
      <c r="AF10" s="114"/>
      <c r="AG10" s="73"/>
      <c r="AH10" s="131"/>
      <c r="AI10" s="131"/>
    </row>
    <row r="11" ht="19.5" customHeight="1" spans="1:35">
      <c r="A11" s="74"/>
      <c r="B11" s="75"/>
      <c r="C11" s="76"/>
      <c r="D11" s="76"/>
      <c r="E11" s="76"/>
      <c r="F11" s="76"/>
      <c r="G11" s="76"/>
      <c r="H11" s="73"/>
      <c r="I11" s="75"/>
      <c r="J11" s="75"/>
      <c r="K11" s="76"/>
      <c r="P11" s="90"/>
      <c r="W11" s="76"/>
      <c r="X11" s="76"/>
      <c r="Y11" s="76"/>
      <c r="Z11" s="76"/>
      <c r="AA11" s="73"/>
      <c r="AB11" s="115"/>
      <c r="AC11" s="115"/>
      <c r="AD11" s="116"/>
      <c r="AE11" s="116"/>
      <c r="AF11" s="117"/>
      <c r="AG11" s="116"/>
      <c r="AH11" s="131"/>
      <c r="AI11" s="131"/>
    </row>
    <row r="12" ht="6" customHeight="1" spans="1:35">
      <c r="A12" s="74"/>
      <c r="B12" s="75"/>
      <c r="C12" s="76"/>
      <c r="D12" s="76"/>
      <c r="E12" s="76"/>
      <c r="F12" s="76"/>
      <c r="G12" s="76"/>
      <c r="H12" s="73"/>
      <c r="I12" s="75"/>
      <c r="J12" s="75"/>
      <c r="K12" s="76"/>
      <c r="P12" s="90"/>
      <c r="W12" s="76"/>
      <c r="X12" s="76"/>
      <c r="Y12" s="76"/>
      <c r="Z12" s="76"/>
      <c r="AA12" s="73"/>
      <c r="AB12" s="115"/>
      <c r="AC12" s="115"/>
      <c r="AD12" s="116"/>
      <c r="AE12" s="116"/>
      <c r="AF12" s="117"/>
      <c r="AG12" s="116"/>
      <c r="AH12" s="131"/>
      <c r="AI12" s="131"/>
    </row>
    <row r="13" customHeight="1" spans="1:35">
      <c r="A13" s="72" t="s">
        <v>29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Q13" s="72" t="s">
        <v>29</v>
      </c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91"/>
      <c r="AC13" s="91"/>
      <c r="AD13" s="91"/>
      <c r="AE13" s="91"/>
      <c r="AF13" s="118"/>
      <c r="AG13" s="91"/>
      <c r="AH13" s="131"/>
      <c r="AI13" s="131"/>
    </row>
    <row r="14" customHeight="1" spans="1:35">
      <c r="A14" s="72"/>
      <c r="B14" s="73"/>
      <c r="C14" s="73"/>
      <c r="D14" s="73"/>
      <c r="E14" s="73"/>
      <c r="F14" s="73"/>
      <c r="G14" s="73"/>
      <c r="H14" s="73"/>
      <c r="I14" s="73"/>
      <c r="J14" s="73"/>
      <c r="K14" s="73"/>
      <c r="Q14" s="72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91"/>
      <c r="AC14" s="91"/>
      <c r="AD14" s="91"/>
      <c r="AE14" s="91"/>
      <c r="AF14" s="118"/>
      <c r="AG14" s="91"/>
      <c r="AH14" s="131"/>
      <c r="AI14" s="131"/>
    </row>
    <row r="15" customHeight="1" spans="1:35">
      <c r="A15" s="72"/>
      <c r="B15" s="73"/>
      <c r="C15" s="73"/>
      <c r="D15" s="73"/>
      <c r="E15" s="73"/>
      <c r="F15" s="73"/>
      <c r="G15" s="73"/>
      <c r="H15" s="73"/>
      <c r="I15" s="73"/>
      <c r="J15" s="73"/>
      <c r="K15" s="73"/>
      <c r="Q15" s="72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6"/>
      <c r="AC15" s="76"/>
      <c r="AD15" s="76"/>
      <c r="AE15" s="76"/>
      <c r="AF15" s="119"/>
      <c r="AG15" s="76"/>
      <c r="AH15" s="131"/>
      <c r="AI15" s="131"/>
    </row>
    <row r="16" customHeight="1" spans="1:35">
      <c r="A16" s="72"/>
      <c r="B16" s="73"/>
      <c r="C16" s="73"/>
      <c r="D16" s="73"/>
      <c r="E16" s="73"/>
      <c r="F16" s="73"/>
      <c r="G16" s="73"/>
      <c r="H16" s="73"/>
      <c r="I16" s="73"/>
      <c r="J16" s="73"/>
      <c r="K16" s="73"/>
      <c r="Q16" s="72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6"/>
      <c r="AC16" s="76"/>
      <c r="AD16" s="76"/>
      <c r="AE16" s="76"/>
      <c r="AF16" s="119"/>
      <c r="AG16" s="76"/>
      <c r="AH16" s="131"/>
      <c r="AI16" s="131"/>
    </row>
    <row r="17" customHeight="1" spans="1:35">
      <c r="A17" s="74"/>
      <c r="B17" s="75"/>
      <c r="C17" s="76"/>
      <c r="D17" s="76"/>
      <c r="E17" s="76"/>
      <c r="F17" s="76"/>
      <c r="G17" s="76"/>
      <c r="H17" s="73"/>
      <c r="I17" s="91"/>
      <c r="J17" s="91"/>
      <c r="K17" s="91"/>
      <c r="Q17" s="72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91"/>
      <c r="AC17" s="91"/>
      <c r="AD17" s="91"/>
      <c r="AE17" s="91"/>
      <c r="AF17" s="118"/>
      <c r="AG17" s="91"/>
      <c r="AH17" s="131"/>
      <c r="AI17" s="131"/>
    </row>
    <row r="18" customHeight="1" spans="1:35">
      <c r="A18" s="74"/>
      <c r="B18" s="75"/>
      <c r="C18" s="76"/>
      <c r="D18" s="76"/>
      <c r="E18" s="76"/>
      <c r="F18" s="76"/>
      <c r="G18" s="76"/>
      <c r="H18" s="73"/>
      <c r="I18" s="75"/>
      <c r="J18" s="75"/>
      <c r="K18" s="76"/>
      <c r="P18" s="90"/>
      <c r="W18" s="91"/>
      <c r="X18" s="91"/>
      <c r="Y18" s="91"/>
      <c r="Z18" s="91"/>
      <c r="AA18" s="91"/>
      <c r="AB18" s="91"/>
      <c r="AC18" s="91"/>
      <c r="AD18" s="91"/>
      <c r="AE18" s="91"/>
      <c r="AF18" s="118"/>
      <c r="AG18" s="91"/>
      <c r="AH18" s="131"/>
      <c r="AI18" s="131"/>
    </row>
    <row r="19" customHeight="1" spans="1:35">
      <c r="A19" s="72" t="s">
        <v>30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P19" s="90"/>
      <c r="Q19" s="72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91"/>
      <c r="AC19" s="91"/>
      <c r="AD19" s="91"/>
      <c r="AE19" s="120"/>
      <c r="AF19" s="121"/>
      <c r="AG19" s="136"/>
      <c r="AH19" s="131"/>
      <c r="AI19" s="131"/>
    </row>
    <row r="20" customHeight="1" spans="1:35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P20" s="90"/>
      <c r="Q20" s="72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91"/>
      <c r="AC20" s="91"/>
      <c r="AD20" s="91"/>
      <c r="AE20" s="122"/>
      <c r="AF20" s="123"/>
      <c r="AG20" s="122"/>
      <c r="AH20" s="131"/>
      <c r="AI20" s="131"/>
    </row>
    <row r="21" customHeight="1" spans="1:35">
      <c r="A21" s="72"/>
      <c r="B21" s="73"/>
      <c r="C21" s="73"/>
      <c r="D21" s="73"/>
      <c r="E21" s="73"/>
      <c r="F21" s="73"/>
      <c r="G21" s="73"/>
      <c r="H21" s="73"/>
      <c r="I21" s="73"/>
      <c r="J21" s="73"/>
      <c r="K21" s="73"/>
      <c r="P21" s="90"/>
      <c r="W21" s="73"/>
      <c r="X21" s="73"/>
      <c r="Y21" s="73"/>
      <c r="Z21" s="73"/>
      <c r="AA21" s="73"/>
      <c r="AB21" s="73"/>
      <c r="AC21" s="73"/>
      <c r="AD21" s="73"/>
      <c r="AE21" s="122"/>
      <c r="AF21" s="123"/>
      <c r="AG21" s="122"/>
      <c r="AH21" s="131"/>
      <c r="AI21" s="131"/>
    </row>
    <row r="22" customHeight="1" spans="1:35">
      <c r="A22" s="72"/>
      <c r="B22" s="73"/>
      <c r="C22" s="73"/>
      <c r="D22" s="73"/>
      <c r="E22" s="73"/>
      <c r="F22" s="73"/>
      <c r="G22" s="73"/>
      <c r="H22" s="73"/>
      <c r="I22" s="73"/>
      <c r="J22" s="73"/>
      <c r="K22" s="73"/>
      <c r="P22" s="90"/>
      <c r="W22" s="73"/>
      <c r="X22" s="73"/>
      <c r="Y22" s="73"/>
      <c r="Z22" s="73"/>
      <c r="AA22" s="73"/>
      <c r="AB22" s="73"/>
      <c r="AC22" s="73"/>
      <c r="AD22" s="73"/>
      <c r="AE22" s="122"/>
      <c r="AF22" s="123"/>
      <c r="AG22" s="122"/>
      <c r="AH22" s="131"/>
      <c r="AI22" s="131"/>
    </row>
    <row r="23" ht="14.25" spans="1:35">
      <c r="A23" s="74"/>
      <c r="B23" s="75"/>
      <c r="C23" s="76"/>
      <c r="D23" s="76"/>
      <c r="E23" s="76"/>
      <c r="F23" s="76"/>
      <c r="G23" s="76"/>
      <c r="H23" s="73"/>
      <c r="I23" s="91"/>
      <c r="J23" s="91"/>
      <c r="K23" s="91"/>
      <c r="P23" s="90"/>
      <c r="W23" s="76"/>
      <c r="X23" s="76"/>
      <c r="Y23" s="76"/>
      <c r="Z23" s="76"/>
      <c r="AA23" s="73"/>
      <c r="AB23" s="124"/>
      <c r="AC23" s="124"/>
      <c r="AD23" s="120"/>
      <c r="AE23" s="116"/>
      <c r="AF23" s="117"/>
      <c r="AG23" s="116"/>
      <c r="AH23" s="131"/>
      <c r="AI23" s="131"/>
    </row>
    <row r="24" customHeight="1" spans="1:35">
      <c r="A24" s="74"/>
      <c r="B24" s="75"/>
      <c r="C24" s="76"/>
      <c r="D24" s="76"/>
      <c r="E24" s="76"/>
      <c r="F24" s="76"/>
      <c r="G24" s="76"/>
      <c r="H24" s="73"/>
      <c r="I24" s="91"/>
      <c r="J24" s="91"/>
      <c r="K24" s="91"/>
      <c r="P24" s="90"/>
      <c r="R24" s="91"/>
      <c r="W24" s="76"/>
      <c r="X24" s="76"/>
      <c r="Y24" s="76"/>
      <c r="Z24" s="76"/>
      <c r="AA24" s="73"/>
      <c r="AB24" s="91"/>
      <c r="AC24" s="91"/>
      <c r="AD24" s="91"/>
      <c r="AE24" s="91"/>
      <c r="AF24" s="118"/>
      <c r="AG24" s="91"/>
      <c r="AH24" s="131"/>
      <c r="AI24" s="131"/>
    </row>
    <row r="25" ht="12.75" customHeight="1" spans="1:34">
      <c r="A25" s="72" t="s">
        <v>31</v>
      </c>
      <c r="B25" s="73"/>
      <c r="C25" s="73"/>
      <c r="D25" s="73"/>
      <c r="E25" s="73"/>
      <c r="F25" s="73"/>
      <c r="G25" s="73"/>
      <c r="H25" s="73"/>
      <c r="I25" s="91"/>
      <c r="J25" s="91"/>
      <c r="K25" s="91"/>
      <c r="P25" s="90"/>
      <c r="Q25" s="72" t="s">
        <v>32</v>
      </c>
      <c r="R25" s="73"/>
      <c r="S25" s="73"/>
      <c r="T25" s="73"/>
      <c r="U25" s="73"/>
      <c r="V25" s="73"/>
      <c r="W25" s="73"/>
      <c r="X25" s="73"/>
      <c r="Y25" s="91"/>
      <c r="Z25" s="91"/>
      <c r="AA25" s="91"/>
      <c r="AB25" s="91"/>
      <c r="AC25" s="91"/>
      <c r="AD25" s="91"/>
      <c r="AE25" s="91"/>
      <c r="AF25" s="118"/>
      <c r="AG25" s="91"/>
      <c r="AH25" s="137"/>
    </row>
    <row r="26" ht="14.25" spans="1:34">
      <c r="A26" s="72"/>
      <c r="B26" s="73"/>
      <c r="C26" s="73"/>
      <c r="D26" s="73"/>
      <c r="E26" s="73"/>
      <c r="F26" s="73"/>
      <c r="G26" s="73"/>
      <c r="H26" s="73"/>
      <c r="I26" s="76"/>
      <c r="J26" s="76"/>
      <c r="K26" s="91"/>
      <c r="P26" s="90"/>
      <c r="Q26" s="72"/>
      <c r="R26" s="73"/>
      <c r="S26" s="73"/>
      <c r="T26" s="73"/>
      <c r="U26" s="73"/>
      <c r="V26" s="73"/>
      <c r="W26" s="73"/>
      <c r="X26" s="73"/>
      <c r="Y26" s="91"/>
      <c r="Z26" s="91"/>
      <c r="AA26" s="91"/>
      <c r="AB26" s="91"/>
      <c r="AC26" s="91"/>
      <c r="AD26" s="91"/>
      <c r="AE26" s="91"/>
      <c r="AF26" s="118"/>
      <c r="AG26" s="91"/>
      <c r="AH26" s="137"/>
    </row>
    <row r="27" customHeight="1" spans="1:34">
      <c r="A27" s="74"/>
      <c r="B27" s="75"/>
      <c r="C27" s="76"/>
      <c r="D27" s="76"/>
      <c r="E27" s="76"/>
      <c r="F27" s="76"/>
      <c r="G27" s="76"/>
      <c r="H27" s="77"/>
      <c r="I27" s="77"/>
      <c r="J27" s="77"/>
      <c r="K27" s="91"/>
      <c r="P27" s="90"/>
      <c r="W27" s="91"/>
      <c r="X27" s="91"/>
      <c r="Y27" s="91"/>
      <c r="Z27" s="91"/>
      <c r="AA27" s="77"/>
      <c r="AB27" s="115"/>
      <c r="AC27" s="115"/>
      <c r="AD27" s="122"/>
      <c r="AE27" s="122"/>
      <c r="AF27" s="123"/>
      <c r="AG27" s="122"/>
      <c r="AH27" s="137"/>
    </row>
    <row r="28" ht="14.25" spans="1:34">
      <c r="A28" s="74"/>
      <c r="B28" s="75"/>
      <c r="C28" s="76"/>
      <c r="D28" s="76"/>
      <c r="E28" s="76"/>
      <c r="F28" s="76"/>
      <c r="G28" s="76"/>
      <c r="H28" s="77"/>
      <c r="I28" s="75"/>
      <c r="J28" s="75"/>
      <c r="K28" s="76"/>
      <c r="P28" s="90"/>
      <c r="W28" s="76"/>
      <c r="X28" s="76"/>
      <c r="Y28" s="76"/>
      <c r="Z28" s="76"/>
      <c r="AA28" s="77"/>
      <c r="AB28" s="115"/>
      <c r="AC28" s="115"/>
      <c r="AD28" s="116"/>
      <c r="AE28" s="116"/>
      <c r="AF28" s="117"/>
      <c r="AG28" s="116"/>
      <c r="AH28" s="137"/>
    </row>
    <row r="29" ht="24" customHeight="1" spans="1:34">
      <c r="A29" s="78" t="s">
        <v>33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P29" s="90"/>
      <c r="Q29" s="78" t="s">
        <v>33</v>
      </c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7"/>
      <c r="AC29" s="77"/>
      <c r="AD29" s="77"/>
      <c r="AE29" s="77"/>
      <c r="AF29" s="125"/>
      <c r="AG29" s="77"/>
      <c r="AH29" s="137"/>
    </row>
    <row r="30" s="48" customFormat="1" ht="14.25" customHeight="1" spans="1:33">
      <c r="A30" s="80" t="s">
        <v>34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P30" s="92"/>
      <c r="Q30" s="80" t="s">
        <v>34</v>
      </c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126"/>
      <c r="AC30" s="126"/>
      <c r="AD30" s="126"/>
      <c r="AE30" s="126"/>
      <c r="AF30" s="127"/>
      <c r="AG30" s="126"/>
    </row>
    <row r="31" ht="18.75" customHeight="1" spans="1:32">
      <c r="A31" s="82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9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93"/>
    </row>
  </sheetData>
  <mergeCells count="39">
    <mergeCell ref="A1:AF1"/>
    <mergeCell ref="A2:C2"/>
    <mergeCell ref="D2:I2"/>
    <mergeCell ref="X2:AA2"/>
    <mergeCell ref="AB2:AE2"/>
    <mergeCell ref="A3:C3"/>
    <mergeCell ref="D3:P3"/>
    <mergeCell ref="Q3:S3"/>
    <mergeCell ref="T3:AF3"/>
    <mergeCell ref="A4:C4"/>
    <mergeCell ref="Z4:AA4"/>
    <mergeCell ref="AB4:AE4"/>
    <mergeCell ref="A5:C5"/>
    <mergeCell ref="D5:G5"/>
    <mergeCell ref="I5:K5"/>
    <mergeCell ref="L5:O5"/>
    <mergeCell ref="Q5:S5"/>
    <mergeCell ref="T5:U5"/>
    <mergeCell ref="V5:W5"/>
    <mergeCell ref="AA5:AB5"/>
    <mergeCell ref="AC5:AF5"/>
    <mergeCell ref="A6:P6"/>
    <mergeCell ref="Q6:AF6"/>
    <mergeCell ref="AB23:AC23"/>
    <mergeCell ref="A27:B27"/>
    <mergeCell ref="C27:G27"/>
    <mergeCell ref="AB27:AC27"/>
    <mergeCell ref="A29:K29"/>
    <mergeCell ref="Q29:AA29"/>
    <mergeCell ref="A30:K30"/>
    <mergeCell ref="Q30:AA30"/>
    <mergeCell ref="A8:K9"/>
    <mergeCell ref="Q8:AA9"/>
    <mergeCell ref="A13:K14"/>
    <mergeCell ref="Q13:AA17"/>
    <mergeCell ref="A19:K20"/>
    <mergeCell ref="Q19:AA20"/>
    <mergeCell ref="A25:H26"/>
    <mergeCell ref="Q25:X26"/>
  </mergeCells>
  <printOptions horizontalCentered="1"/>
  <pageMargins left="0.59" right="0.47" top="0.55" bottom="0.2" header="0.67" footer="0.59"/>
  <pageSetup paperSize="9" scale="92" orientation="landscape" horizontalDpi="600" verticalDpi="600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showGridLines="0" view="pageBreakPreview" zoomScaleNormal="100" topLeftCell="A14" workbookViewId="0">
      <selection activeCell="B48" sqref="B48"/>
    </sheetView>
  </sheetViews>
  <sheetFormatPr defaultColWidth="9" defaultRowHeight="12" outlineLevelCol="5"/>
  <cols>
    <col min="1" max="1" width="9.57142857142857" customWidth="1"/>
    <col min="2" max="2" width="48.8571428571429" customWidth="1"/>
    <col min="3" max="3" width="0.828571428571429" customWidth="1"/>
    <col min="4" max="4" width="20.1619047619048" customWidth="1"/>
    <col min="5" max="5" width="7" customWidth="1"/>
    <col min="6" max="6" width="21.8380952380952" customWidth="1"/>
  </cols>
  <sheetData>
    <row r="1" ht="39.75" customHeight="1" spans="1:6">
      <c r="A1" s="1" t="s">
        <v>35</v>
      </c>
      <c r="B1" s="1"/>
      <c r="C1" s="1"/>
      <c r="D1" s="1"/>
      <c r="E1" s="15"/>
      <c r="F1" s="15"/>
    </row>
    <row r="2" ht="28.5" customHeight="1" spans="1:6">
      <c r="A2" s="2" t="s">
        <v>36</v>
      </c>
      <c r="B2" s="2"/>
      <c r="C2" s="2"/>
      <c r="D2" s="2" t="s">
        <v>37</v>
      </c>
      <c r="E2" s="16" t="s">
        <v>38</v>
      </c>
      <c r="F2" s="16"/>
    </row>
    <row r="3" ht="18.75" customHeight="1" spans="1:6">
      <c r="A3" s="4" t="s">
        <v>39</v>
      </c>
      <c r="B3" s="5" t="s">
        <v>40</v>
      </c>
      <c r="C3" s="5" t="s">
        <v>41</v>
      </c>
      <c r="D3" s="5"/>
      <c r="E3" s="5"/>
      <c r="F3" s="17" t="s">
        <v>42</v>
      </c>
    </row>
    <row r="4" ht="18" customHeight="1" spans="1:6">
      <c r="A4" s="6" t="s">
        <v>43</v>
      </c>
      <c r="B4" s="7" t="s">
        <v>44</v>
      </c>
      <c r="C4" s="9">
        <v>65121.45</v>
      </c>
      <c r="D4" s="9"/>
      <c r="E4" s="9"/>
      <c r="F4" s="20"/>
    </row>
    <row r="5" ht="18" customHeight="1" spans="1:6">
      <c r="A5" s="6" t="s">
        <v>45</v>
      </c>
      <c r="B5" s="7" t="s">
        <v>46</v>
      </c>
      <c r="C5" s="9">
        <v>3295.45</v>
      </c>
      <c r="D5" s="9"/>
      <c r="E5" s="9"/>
      <c r="F5" s="20"/>
    </row>
    <row r="6" ht="18" customHeight="1" spans="1:6">
      <c r="A6" s="6" t="s">
        <v>47</v>
      </c>
      <c r="B6" s="7" t="s">
        <v>48</v>
      </c>
      <c r="C6" s="9">
        <v>3295.45</v>
      </c>
      <c r="D6" s="9"/>
      <c r="E6" s="9"/>
      <c r="F6" s="20"/>
    </row>
    <row r="7" ht="18" customHeight="1" spans="1:6">
      <c r="A7" s="6" t="s">
        <v>49</v>
      </c>
      <c r="B7" s="7" t="s">
        <v>50</v>
      </c>
      <c r="C7" s="9"/>
      <c r="D7" s="9"/>
      <c r="E7" s="9"/>
      <c r="F7" s="20"/>
    </row>
    <row r="8" ht="18" customHeight="1" spans="1:6">
      <c r="A8" s="6" t="s">
        <v>51</v>
      </c>
      <c r="B8" s="7" t="s">
        <v>52</v>
      </c>
      <c r="C8" s="9">
        <v>1774.47</v>
      </c>
      <c r="D8" s="9"/>
      <c r="E8" s="9"/>
      <c r="F8" s="20" t="s">
        <v>53</v>
      </c>
    </row>
    <row r="9" ht="18" customHeight="1" spans="1:6">
      <c r="A9" s="6" t="s">
        <v>54</v>
      </c>
      <c r="B9" s="7" t="s">
        <v>55</v>
      </c>
      <c r="C9" s="9"/>
      <c r="D9" s="9"/>
      <c r="E9" s="9"/>
      <c r="F9" s="20"/>
    </row>
    <row r="10" ht="18" customHeight="1" spans="1:6">
      <c r="A10" s="6" t="s">
        <v>56</v>
      </c>
      <c r="B10" s="7" t="s">
        <v>57</v>
      </c>
      <c r="C10" s="9"/>
      <c r="D10" s="9"/>
      <c r="E10" s="9"/>
      <c r="F10" s="20"/>
    </row>
    <row r="11" ht="18" customHeight="1" spans="1:6">
      <c r="A11" s="6" t="s">
        <v>58</v>
      </c>
      <c r="B11" s="7" t="s">
        <v>59</v>
      </c>
      <c r="C11" s="9"/>
      <c r="D11" s="9"/>
      <c r="E11" s="9"/>
      <c r="F11" s="20"/>
    </row>
    <row r="12" ht="18" customHeight="1" spans="1:6">
      <c r="A12" s="6" t="s">
        <v>60</v>
      </c>
      <c r="B12" s="7" t="s">
        <v>61</v>
      </c>
      <c r="C12" s="9"/>
      <c r="D12" s="9"/>
      <c r="E12" s="9"/>
      <c r="F12" s="20"/>
    </row>
    <row r="13" ht="18" customHeight="1" spans="1:6">
      <c r="A13" s="6" t="s">
        <v>62</v>
      </c>
      <c r="B13" s="7" t="s">
        <v>63</v>
      </c>
      <c r="C13" s="9">
        <v>1774.47</v>
      </c>
      <c r="D13" s="9"/>
      <c r="E13" s="9"/>
      <c r="F13" s="20"/>
    </row>
    <row r="14" ht="18" customHeight="1" spans="1:6">
      <c r="A14" s="6" t="s">
        <v>64</v>
      </c>
      <c r="B14" s="7" t="s">
        <v>65</v>
      </c>
      <c r="C14" s="9"/>
      <c r="D14" s="9"/>
      <c r="E14" s="9"/>
      <c r="F14" s="20"/>
    </row>
    <row r="15" ht="18" customHeight="1" spans="1:6">
      <c r="A15" s="6" t="s">
        <v>66</v>
      </c>
      <c r="B15" s="7" t="s">
        <v>67</v>
      </c>
      <c r="C15" s="9"/>
      <c r="D15" s="9"/>
      <c r="E15" s="9"/>
      <c r="F15" s="20"/>
    </row>
    <row r="16" ht="18" customHeight="1" spans="1:6">
      <c r="A16" s="6" t="s">
        <v>68</v>
      </c>
      <c r="B16" s="7" t="s">
        <v>69</v>
      </c>
      <c r="C16" s="9"/>
      <c r="D16" s="9"/>
      <c r="E16" s="9"/>
      <c r="F16" s="20"/>
    </row>
    <row r="17" ht="18" customHeight="1" spans="1:6">
      <c r="A17" s="6" t="s">
        <v>70</v>
      </c>
      <c r="B17" s="7" t="s">
        <v>71</v>
      </c>
      <c r="C17" s="9"/>
      <c r="D17" s="9"/>
      <c r="E17" s="9"/>
      <c r="F17" s="20"/>
    </row>
    <row r="18" ht="18" customHeight="1" spans="1:6">
      <c r="A18" s="6" t="s">
        <v>72</v>
      </c>
      <c r="B18" s="7" t="s">
        <v>73</v>
      </c>
      <c r="C18" s="9"/>
      <c r="D18" s="9"/>
      <c r="E18" s="9"/>
      <c r="F18" s="20"/>
    </row>
    <row r="19" ht="18" customHeight="1" spans="1:6">
      <c r="A19" s="6" t="s">
        <v>74</v>
      </c>
      <c r="B19" s="7" t="s">
        <v>75</v>
      </c>
      <c r="C19" s="9">
        <v>70191.37</v>
      </c>
      <c r="D19" s="9"/>
      <c r="E19" s="9"/>
      <c r="F19" s="20"/>
    </row>
    <row r="20" ht="18" customHeight="1" spans="1:6">
      <c r="A20" s="6" t="s">
        <v>76</v>
      </c>
      <c r="B20" s="7" t="s">
        <v>77</v>
      </c>
      <c r="C20" s="9">
        <v>6317.22</v>
      </c>
      <c r="D20" s="9"/>
      <c r="E20" s="9"/>
      <c r="F20" s="20" t="s">
        <v>53</v>
      </c>
    </row>
    <row r="21" ht="18" customHeight="1" spans="1:6">
      <c r="A21" s="6" t="s">
        <v>78</v>
      </c>
      <c r="B21" s="7" t="s">
        <v>79</v>
      </c>
      <c r="C21" s="9">
        <v>76508.59</v>
      </c>
      <c r="D21" s="9"/>
      <c r="E21" s="9"/>
      <c r="F21" s="20"/>
    </row>
    <row r="22" ht="18" customHeight="1" spans="1:6">
      <c r="A22" s="6" t="s">
        <v>80</v>
      </c>
      <c r="B22" s="7" t="s">
        <v>81</v>
      </c>
      <c r="C22" s="9">
        <v>25131.99</v>
      </c>
      <c r="D22" s="9"/>
      <c r="E22" s="9"/>
      <c r="F22" s="20"/>
    </row>
    <row r="23" ht="18" customHeight="1" spans="1:6">
      <c r="A23" s="6"/>
      <c r="B23" s="7"/>
      <c r="C23" s="9"/>
      <c r="D23" s="9"/>
      <c r="E23" s="9"/>
      <c r="F23" s="20"/>
    </row>
    <row r="24" ht="18" customHeight="1" spans="1:6">
      <c r="A24" s="6"/>
      <c r="B24" s="7"/>
      <c r="C24" s="9"/>
      <c r="D24" s="9"/>
      <c r="E24" s="9"/>
      <c r="F24" s="20"/>
    </row>
    <row r="25" ht="18" customHeight="1" spans="1:6">
      <c r="A25" s="6"/>
      <c r="B25" s="7"/>
      <c r="C25" s="9"/>
      <c r="D25" s="9"/>
      <c r="E25" s="9"/>
      <c r="F25" s="20"/>
    </row>
    <row r="26" ht="18" customHeight="1" spans="1:6">
      <c r="A26" s="6"/>
      <c r="B26" s="7"/>
      <c r="C26" s="9"/>
      <c r="D26" s="9"/>
      <c r="E26" s="9"/>
      <c r="F26" s="20"/>
    </row>
    <row r="27" ht="18" customHeight="1" spans="1:6">
      <c r="A27" s="6"/>
      <c r="B27" s="7"/>
      <c r="C27" s="9"/>
      <c r="D27" s="9"/>
      <c r="E27" s="9"/>
      <c r="F27" s="20"/>
    </row>
    <row r="28" ht="18" customHeight="1" spans="1:6">
      <c r="A28" s="6"/>
      <c r="B28" s="7"/>
      <c r="C28" s="9"/>
      <c r="D28" s="9"/>
      <c r="E28" s="9"/>
      <c r="F28" s="20"/>
    </row>
    <row r="29" ht="18" customHeight="1" spans="1:6">
      <c r="A29" s="6"/>
      <c r="B29" s="7"/>
      <c r="C29" s="9"/>
      <c r="D29" s="9"/>
      <c r="E29" s="9"/>
      <c r="F29" s="20"/>
    </row>
    <row r="30" ht="18" customHeight="1" spans="1:6">
      <c r="A30" s="6"/>
      <c r="B30" s="7"/>
      <c r="C30" s="9"/>
      <c r="D30" s="9"/>
      <c r="E30" s="9"/>
      <c r="F30" s="20"/>
    </row>
    <row r="31" ht="18" customHeight="1" spans="1:6">
      <c r="A31" s="6"/>
      <c r="B31" s="7"/>
      <c r="C31" s="9"/>
      <c r="D31" s="9"/>
      <c r="E31" s="9"/>
      <c r="F31" s="20"/>
    </row>
    <row r="32" ht="18" customHeight="1" spans="1:6">
      <c r="A32" s="6"/>
      <c r="B32" s="7"/>
      <c r="C32" s="9"/>
      <c r="D32" s="9"/>
      <c r="E32" s="9"/>
      <c r="F32" s="20"/>
    </row>
    <row r="33" ht="18" customHeight="1" spans="1:6">
      <c r="A33" s="6"/>
      <c r="B33" s="7"/>
      <c r="C33" s="9"/>
      <c r="D33" s="9"/>
      <c r="E33" s="9"/>
      <c r="F33" s="20"/>
    </row>
    <row r="34" ht="18" customHeight="1" spans="1:6">
      <c r="A34" s="6"/>
      <c r="B34" s="7"/>
      <c r="C34" s="9"/>
      <c r="D34" s="9"/>
      <c r="E34" s="9"/>
      <c r="F34" s="20"/>
    </row>
    <row r="35" ht="18" customHeight="1" spans="1:6">
      <c r="A35" s="6"/>
      <c r="B35" s="7"/>
      <c r="C35" s="9"/>
      <c r="D35" s="9"/>
      <c r="E35" s="9"/>
      <c r="F35" s="20"/>
    </row>
    <row r="36" ht="18" customHeight="1" spans="1:6">
      <c r="A36" s="33" t="s">
        <v>82</v>
      </c>
      <c r="B36" s="12"/>
      <c r="C36" s="14" t="s">
        <v>83</v>
      </c>
      <c r="D36" s="14"/>
      <c r="E36" s="14"/>
      <c r="F36" s="39" t="s">
        <v>84</v>
      </c>
    </row>
    <row r="37" ht="18" customHeight="1" spans="1:6">
      <c r="A37" s="37" t="s">
        <v>85</v>
      </c>
      <c r="B37" s="37"/>
      <c r="C37" s="37"/>
      <c r="D37" s="37"/>
      <c r="E37" s="37"/>
      <c r="F37" s="37"/>
    </row>
    <row r="38" ht="18" customHeight="1" spans="1:6">
      <c r="A38" s="24"/>
      <c r="B38" s="24"/>
      <c r="C38" s="24"/>
      <c r="D38" s="25"/>
      <c r="E38" s="26" t="s">
        <v>86</v>
      </c>
      <c r="F38" s="26"/>
    </row>
  </sheetData>
  <mergeCells count="41">
    <mergeCell ref="A1:F1"/>
    <mergeCell ref="A2:C2"/>
    <mergeCell ref="E2:F2"/>
    <mergeCell ref="C3:E3"/>
    <mergeCell ref="C4:E4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A36:B36"/>
    <mergeCell ref="C36:E36"/>
    <mergeCell ref="A37:F37"/>
    <mergeCell ref="A38:C38"/>
    <mergeCell ref="E38:F38"/>
  </mergeCells>
  <printOptions horizontalCentered="1"/>
  <pageMargins left="0.116416666666667" right="0.116416666666667" top="0.59375" bottom="0" header="0.59375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4"/>
  <sheetViews>
    <sheetView showGridLines="0" topLeftCell="A95" workbookViewId="0">
      <selection activeCell="J127" sqref="J127"/>
    </sheetView>
  </sheetViews>
  <sheetFormatPr defaultColWidth="9" defaultRowHeight="12"/>
  <cols>
    <col min="1" max="1" width="8.17142857142857" customWidth="1"/>
    <col min="2" max="2" width="17.3333333333333" customWidth="1"/>
    <col min="3" max="3" width="14.1714285714286" customWidth="1"/>
    <col min="4" max="4" width="27" customWidth="1"/>
    <col min="5" max="5" width="2.82857142857143" customWidth="1"/>
    <col min="6" max="6" width="5.66666666666667" customWidth="1"/>
    <col min="7" max="7" width="10" customWidth="1"/>
    <col min="8" max="8" width="1.66666666666667" customWidth="1"/>
    <col min="9" max="9" width="9" customWidth="1"/>
    <col min="10" max="10" width="10.6666666666667" customWidth="1"/>
    <col min="11" max="11" width="9.17142857142857" customWidth="1"/>
  </cols>
  <sheetData>
    <row r="1" ht="39.75" customHeight="1" spans="1:11">
      <c r="A1" s="1" t="s">
        <v>87</v>
      </c>
      <c r="B1" s="1"/>
      <c r="C1" s="1"/>
      <c r="D1" s="1"/>
      <c r="E1" s="1"/>
      <c r="F1" s="1"/>
      <c r="G1" s="1"/>
      <c r="H1" s="1"/>
      <c r="I1" s="15"/>
      <c r="J1" s="15"/>
      <c r="K1" s="15"/>
    </row>
    <row r="2" ht="28.5" customHeight="1" spans="1:11">
      <c r="A2" s="2" t="s">
        <v>36</v>
      </c>
      <c r="B2" s="2"/>
      <c r="C2" s="2"/>
      <c r="D2" s="2"/>
      <c r="E2" s="2" t="s">
        <v>37</v>
      </c>
      <c r="F2" s="2"/>
      <c r="G2" s="2"/>
      <c r="H2" s="2"/>
      <c r="I2" s="16" t="s">
        <v>88</v>
      </c>
      <c r="J2" s="16"/>
      <c r="K2" s="16"/>
    </row>
    <row r="3" ht="18" customHeight="1" spans="1:11">
      <c r="A3" s="4" t="s">
        <v>39</v>
      </c>
      <c r="B3" s="5" t="s">
        <v>89</v>
      </c>
      <c r="C3" s="5" t="s">
        <v>90</v>
      </c>
      <c r="D3" s="5" t="s">
        <v>91</v>
      </c>
      <c r="E3" s="5"/>
      <c r="F3" s="5" t="s">
        <v>92</v>
      </c>
      <c r="G3" s="5" t="s">
        <v>93</v>
      </c>
      <c r="H3" s="5" t="s">
        <v>94</v>
      </c>
      <c r="I3" s="5"/>
      <c r="J3" s="5"/>
      <c r="K3" s="17"/>
    </row>
    <row r="4" ht="18" customHeight="1" spans="1:11">
      <c r="A4" s="6"/>
      <c r="B4" s="8"/>
      <c r="C4" s="8"/>
      <c r="D4" s="8"/>
      <c r="E4" s="8"/>
      <c r="F4" s="8"/>
      <c r="G4" s="8"/>
      <c r="H4" s="8" t="s">
        <v>95</v>
      </c>
      <c r="I4" s="8"/>
      <c r="J4" s="8" t="s">
        <v>96</v>
      </c>
      <c r="K4" s="35" t="s">
        <v>97</v>
      </c>
    </row>
    <row r="5" ht="18" customHeight="1" spans="1:11">
      <c r="A5" s="6"/>
      <c r="B5" s="8"/>
      <c r="C5" s="8"/>
      <c r="D5" s="8"/>
      <c r="E5" s="8"/>
      <c r="F5" s="8"/>
      <c r="G5" s="8"/>
      <c r="H5" s="8"/>
      <c r="I5" s="8"/>
      <c r="J5" s="8"/>
      <c r="K5" s="35" t="s">
        <v>57</v>
      </c>
    </row>
    <row r="6" ht="18" customHeight="1" spans="1:11">
      <c r="A6" s="6"/>
      <c r="B6" s="7"/>
      <c r="C6" s="7" t="s">
        <v>98</v>
      </c>
      <c r="D6" s="7"/>
      <c r="E6" s="7"/>
      <c r="F6" s="7"/>
      <c r="G6" s="9"/>
      <c r="H6" s="9"/>
      <c r="I6" s="9"/>
      <c r="J6" s="9">
        <v>65121.45</v>
      </c>
      <c r="K6" s="20"/>
    </row>
    <row r="7" ht="54" customHeight="1" spans="1:11">
      <c r="A7" s="6">
        <v>1</v>
      </c>
      <c r="B7" s="7" t="s">
        <v>99</v>
      </c>
      <c r="C7" s="7" t="s">
        <v>100</v>
      </c>
      <c r="D7" s="7" t="s">
        <v>101</v>
      </c>
      <c r="E7" s="7"/>
      <c r="F7" s="8" t="s">
        <v>102</v>
      </c>
      <c r="G7" s="9">
        <v>12.25</v>
      </c>
      <c r="H7" s="9">
        <v>82.46</v>
      </c>
      <c r="I7" s="9"/>
      <c r="J7" s="9">
        <v>1010.14</v>
      </c>
      <c r="K7" s="20"/>
    </row>
    <row r="8" ht="54" customHeight="1" spans="1:11">
      <c r="A8" s="6">
        <v>2</v>
      </c>
      <c r="B8" s="7" t="s">
        <v>103</v>
      </c>
      <c r="C8" s="7" t="s">
        <v>104</v>
      </c>
      <c r="D8" s="7" t="s">
        <v>105</v>
      </c>
      <c r="E8" s="7"/>
      <c r="F8" s="8" t="s">
        <v>102</v>
      </c>
      <c r="G8" s="9">
        <v>16.06</v>
      </c>
      <c r="H8" s="9">
        <v>20.7</v>
      </c>
      <c r="I8" s="9"/>
      <c r="J8" s="9">
        <v>332.44</v>
      </c>
      <c r="K8" s="20"/>
    </row>
    <row r="9" ht="66.75" customHeight="1" spans="1:11">
      <c r="A9" s="6">
        <v>3</v>
      </c>
      <c r="B9" s="7" t="s">
        <v>106</v>
      </c>
      <c r="C9" s="7" t="s">
        <v>107</v>
      </c>
      <c r="D9" s="7" t="s">
        <v>108</v>
      </c>
      <c r="E9" s="7"/>
      <c r="F9" s="8" t="s">
        <v>109</v>
      </c>
      <c r="G9" s="9">
        <v>1</v>
      </c>
      <c r="H9" s="9">
        <v>782.23</v>
      </c>
      <c r="I9" s="9"/>
      <c r="J9" s="9">
        <v>782.23</v>
      </c>
      <c r="K9" s="20"/>
    </row>
    <row r="10" ht="66.75" customHeight="1" spans="1:11">
      <c r="A10" s="6">
        <v>4</v>
      </c>
      <c r="B10" s="7" t="s">
        <v>110</v>
      </c>
      <c r="C10" s="7" t="s">
        <v>111</v>
      </c>
      <c r="D10" s="7" t="s">
        <v>112</v>
      </c>
      <c r="E10" s="7"/>
      <c r="F10" s="8" t="s">
        <v>109</v>
      </c>
      <c r="G10" s="9">
        <v>1</v>
      </c>
      <c r="H10" s="9">
        <v>764.85</v>
      </c>
      <c r="I10" s="9"/>
      <c r="J10" s="9">
        <v>764.85</v>
      </c>
      <c r="K10" s="20"/>
    </row>
    <row r="11" ht="66.75" customHeight="1" spans="1:11">
      <c r="A11" s="6">
        <v>5</v>
      </c>
      <c r="B11" s="7" t="s">
        <v>113</v>
      </c>
      <c r="C11" s="7" t="s">
        <v>114</v>
      </c>
      <c r="D11" s="7" t="s">
        <v>115</v>
      </c>
      <c r="E11" s="7"/>
      <c r="F11" s="8" t="s">
        <v>109</v>
      </c>
      <c r="G11" s="9">
        <v>1</v>
      </c>
      <c r="H11" s="9">
        <v>669.24</v>
      </c>
      <c r="I11" s="9"/>
      <c r="J11" s="9">
        <v>669.24</v>
      </c>
      <c r="K11" s="20"/>
    </row>
    <row r="12" ht="66.75" customHeight="1" spans="1:11">
      <c r="A12" s="6">
        <v>6</v>
      </c>
      <c r="B12" s="7" t="s">
        <v>116</v>
      </c>
      <c r="C12" s="7" t="s">
        <v>114</v>
      </c>
      <c r="D12" s="7" t="s">
        <v>117</v>
      </c>
      <c r="E12" s="7"/>
      <c r="F12" s="8" t="s">
        <v>109</v>
      </c>
      <c r="G12" s="9">
        <v>1</v>
      </c>
      <c r="H12" s="9">
        <v>573.64</v>
      </c>
      <c r="I12" s="9"/>
      <c r="J12" s="9">
        <v>573.64</v>
      </c>
      <c r="K12" s="20"/>
    </row>
    <row r="13" ht="66.75" customHeight="1" spans="1:11">
      <c r="A13" s="6">
        <v>7</v>
      </c>
      <c r="B13" s="7" t="s">
        <v>118</v>
      </c>
      <c r="C13" s="7" t="s">
        <v>119</v>
      </c>
      <c r="D13" s="7" t="s">
        <v>120</v>
      </c>
      <c r="E13" s="7"/>
      <c r="F13" s="8" t="s">
        <v>109</v>
      </c>
      <c r="G13" s="9">
        <v>1</v>
      </c>
      <c r="H13" s="9">
        <v>1216.81</v>
      </c>
      <c r="I13" s="9"/>
      <c r="J13" s="9">
        <v>1216.81</v>
      </c>
      <c r="K13" s="20"/>
    </row>
    <row r="14" ht="66.75" customHeight="1" spans="1:11">
      <c r="A14" s="6">
        <v>8</v>
      </c>
      <c r="B14" s="7" t="s">
        <v>121</v>
      </c>
      <c r="C14" s="7" t="s">
        <v>119</v>
      </c>
      <c r="D14" s="7" t="s">
        <v>122</v>
      </c>
      <c r="E14" s="7"/>
      <c r="F14" s="8" t="s">
        <v>109</v>
      </c>
      <c r="G14" s="9">
        <v>1</v>
      </c>
      <c r="H14" s="9">
        <v>695.32</v>
      </c>
      <c r="I14" s="9"/>
      <c r="J14" s="9">
        <v>695.32</v>
      </c>
      <c r="K14" s="20"/>
    </row>
    <row r="15" ht="18" customHeight="1" spans="1:11">
      <c r="A15" s="33" t="s">
        <v>123</v>
      </c>
      <c r="B15" s="34"/>
      <c r="C15" s="12"/>
      <c r="D15" s="12"/>
      <c r="E15" s="12"/>
      <c r="F15" s="12"/>
      <c r="G15" s="12"/>
      <c r="H15" s="12"/>
      <c r="I15" s="12"/>
      <c r="J15" s="14">
        <v>6044.67</v>
      </c>
      <c r="K15" s="39"/>
    </row>
    <row r="16" ht="17.25" customHeight="1" spans="1:11">
      <c r="A16" s="37" t="s">
        <v>124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</row>
    <row r="17" ht="17.25" customHeight="1" spans="1:11">
      <c r="A17" s="37"/>
      <c r="B17" s="37"/>
      <c r="C17" s="37"/>
      <c r="D17" s="37"/>
      <c r="E17" s="38"/>
      <c r="F17" s="38"/>
      <c r="G17" s="38"/>
      <c r="H17" s="38"/>
      <c r="I17" s="40" t="s">
        <v>125</v>
      </c>
      <c r="J17" s="40"/>
      <c r="K17" s="40"/>
    </row>
    <row r="18" ht="39.75" customHeight="1" spans="1:11">
      <c r="A18" s="1" t="s">
        <v>87</v>
      </c>
      <c r="B18" s="1"/>
      <c r="C18" s="1"/>
      <c r="D18" s="1"/>
      <c r="E18" s="1"/>
      <c r="F18" s="1"/>
      <c r="G18" s="1"/>
      <c r="H18" s="1"/>
      <c r="I18" s="15"/>
      <c r="J18" s="15"/>
      <c r="K18" s="15"/>
    </row>
    <row r="19" ht="28.5" customHeight="1" spans="1:11">
      <c r="A19" s="2" t="s">
        <v>36</v>
      </c>
      <c r="B19" s="2"/>
      <c r="C19" s="2"/>
      <c r="D19" s="2"/>
      <c r="E19" s="2" t="s">
        <v>37</v>
      </c>
      <c r="F19" s="2"/>
      <c r="G19" s="2"/>
      <c r="H19" s="2"/>
      <c r="I19" s="16" t="s">
        <v>126</v>
      </c>
      <c r="J19" s="16"/>
      <c r="K19" s="16"/>
    </row>
    <row r="20" ht="18" customHeight="1" spans="1:11">
      <c r="A20" s="4" t="s">
        <v>39</v>
      </c>
      <c r="B20" s="5" t="s">
        <v>89</v>
      </c>
      <c r="C20" s="5" t="s">
        <v>90</v>
      </c>
      <c r="D20" s="5" t="s">
        <v>91</v>
      </c>
      <c r="E20" s="5"/>
      <c r="F20" s="5" t="s">
        <v>92</v>
      </c>
      <c r="G20" s="5" t="s">
        <v>93</v>
      </c>
      <c r="H20" s="5" t="s">
        <v>94</v>
      </c>
      <c r="I20" s="5"/>
      <c r="J20" s="5"/>
      <c r="K20" s="17"/>
    </row>
    <row r="21" ht="18" customHeight="1" spans="1:11">
      <c r="A21" s="6"/>
      <c r="B21" s="8"/>
      <c r="C21" s="8"/>
      <c r="D21" s="8"/>
      <c r="E21" s="8"/>
      <c r="F21" s="8"/>
      <c r="G21" s="8"/>
      <c r="H21" s="8" t="s">
        <v>95</v>
      </c>
      <c r="I21" s="8"/>
      <c r="J21" s="8" t="s">
        <v>96</v>
      </c>
      <c r="K21" s="35" t="s">
        <v>97</v>
      </c>
    </row>
    <row r="22" ht="28.5" customHeight="1" spans="1:11">
      <c r="A22" s="6"/>
      <c r="B22" s="8"/>
      <c r="C22" s="8"/>
      <c r="D22" s="8"/>
      <c r="E22" s="8"/>
      <c r="F22" s="8"/>
      <c r="G22" s="8"/>
      <c r="H22" s="8"/>
      <c r="I22" s="8"/>
      <c r="J22" s="8"/>
      <c r="K22" s="35" t="s">
        <v>57</v>
      </c>
    </row>
    <row r="23" ht="79.5" customHeight="1" spans="1:11">
      <c r="A23" s="6">
        <v>9</v>
      </c>
      <c r="B23" s="7" t="s">
        <v>127</v>
      </c>
      <c r="C23" s="7" t="s">
        <v>119</v>
      </c>
      <c r="D23" s="7" t="s">
        <v>128</v>
      </c>
      <c r="E23" s="7"/>
      <c r="F23" s="8" t="s">
        <v>109</v>
      </c>
      <c r="G23" s="9">
        <v>3</v>
      </c>
      <c r="H23" s="9">
        <v>208.6</v>
      </c>
      <c r="I23" s="9"/>
      <c r="J23" s="9">
        <v>625.8</v>
      </c>
      <c r="K23" s="20"/>
    </row>
    <row r="24" ht="66.75" customHeight="1" spans="1:11">
      <c r="A24" s="6">
        <v>10</v>
      </c>
      <c r="B24" s="7" t="s">
        <v>129</v>
      </c>
      <c r="C24" s="7" t="s">
        <v>130</v>
      </c>
      <c r="D24" s="7" t="s">
        <v>131</v>
      </c>
      <c r="E24" s="7"/>
      <c r="F24" s="8" t="s">
        <v>109</v>
      </c>
      <c r="G24" s="9">
        <v>1</v>
      </c>
      <c r="H24" s="9">
        <v>1564.47</v>
      </c>
      <c r="I24" s="9"/>
      <c r="J24" s="9">
        <v>1564.47</v>
      </c>
      <c r="K24" s="20"/>
    </row>
    <row r="25" ht="66.75" customHeight="1" spans="1:11">
      <c r="A25" s="6">
        <v>11</v>
      </c>
      <c r="B25" s="7" t="s">
        <v>132</v>
      </c>
      <c r="C25" s="7" t="s">
        <v>133</v>
      </c>
      <c r="D25" s="7" t="s">
        <v>134</v>
      </c>
      <c r="E25" s="7"/>
      <c r="F25" s="8" t="s">
        <v>109</v>
      </c>
      <c r="G25" s="9">
        <v>1</v>
      </c>
      <c r="H25" s="9">
        <v>764.85</v>
      </c>
      <c r="I25" s="9"/>
      <c r="J25" s="9">
        <v>764.85</v>
      </c>
      <c r="K25" s="20"/>
    </row>
    <row r="26" ht="66.75" customHeight="1" spans="1:11">
      <c r="A26" s="6">
        <v>12</v>
      </c>
      <c r="B26" s="7" t="s">
        <v>135</v>
      </c>
      <c r="C26" s="7" t="s">
        <v>136</v>
      </c>
      <c r="D26" s="7" t="s">
        <v>137</v>
      </c>
      <c r="E26" s="7"/>
      <c r="F26" s="8" t="s">
        <v>109</v>
      </c>
      <c r="G26" s="9">
        <v>1</v>
      </c>
      <c r="H26" s="9">
        <v>669.24</v>
      </c>
      <c r="I26" s="9"/>
      <c r="J26" s="9">
        <v>669.24</v>
      </c>
      <c r="K26" s="20"/>
    </row>
    <row r="27" ht="66.75" customHeight="1" spans="1:11">
      <c r="A27" s="6">
        <v>13</v>
      </c>
      <c r="B27" s="7" t="s">
        <v>138</v>
      </c>
      <c r="C27" s="7" t="s">
        <v>136</v>
      </c>
      <c r="D27" s="7" t="s">
        <v>139</v>
      </c>
      <c r="E27" s="7"/>
      <c r="F27" s="8" t="s">
        <v>109</v>
      </c>
      <c r="G27" s="9">
        <v>1</v>
      </c>
      <c r="H27" s="9">
        <v>573.64</v>
      </c>
      <c r="I27" s="9"/>
      <c r="J27" s="9">
        <v>573.64</v>
      </c>
      <c r="K27" s="20"/>
    </row>
    <row r="28" ht="66.75" customHeight="1" spans="1:11">
      <c r="A28" s="6">
        <v>14</v>
      </c>
      <c r="B28" s="7" t="s">
        <v>140</v>
      </c>
      <c r="C28" s="7" t="s">
        <v>141</v>
      </c>
      <c r="D28" s="7" t="s">
        <v>142</v>
      </c>
      <c r="E28" s="7"/>
      <c r="F28" s="8" t="s">
        <v>109</v>
      </c>
      <c r="G28" s="9">
        <v>1</v>
      </c>
      <c r="H28" s="9">
        <v>764.85</v>
      </c>
      <c r="I28" s="9"/>
      <c r="J28" s="9">
        <v>764.85</v>
      </c>
      <c r="K28" s="20"/>
    </row>
    <row r="29" ht="66.75" customHeight="1" spans="1:11">
      <c r="A29" s="6">
        <v>15</v>
      </c>
      <c r="B29" s="7" t="s">
        <v>143</v>
      </c>
      <c r="C29" s="7" t="s">
        <v>144</v>
      </c>
      <c r="D29" s="7" t="s">
        <v>145</v>
      </c>
      <c r="E29" s="7"/>
      <c r="F29" s="8" t="s">
        <v>109</v>
      </c>
      <c r="G29" s="9">
        <v>1</v>
      </c>
      <c r="H29" s="9">
        <v>573.64</v>
      </c>
      <c r="I29" s="9"/>
      <c r="J29" s="9">
        <v>573.64</v>
      </c>
      <c r="K29" s="20"/>
    </row>
    <row r="30" ht="66.75" customHeight="1" spans="1:11">
      <c r="A30" s="6">
        <v>16</v>
      </c>
      <c r="B30" s="7" t="s">
        <v>146</v>
      </c>
      <c r="C30" s="7" t="s">
        <v>147</v>
      </c>
      <c r="D30" s="7" t="s">
        <v>148</v>
      </c>
      <c r="E30" s="7"/>
      <c r="F30" s="8" t="s">
        <v>109</v>
      </c>
      <c r="G30" s="9">
        <v>1</v>
      </c>
      <c r="H30" s="9">
        <v>764.85</v>
      </c>
      <c r="I30" s="9"/>
      <c r="J30" s="9">
        <v>764.85</v>
      </c>
      <c r="K30" s="20"/>
    </row>
    <row r="31" ht="18" customHeight="1" spans="1:11">
      <c r="A31" s="33" t="s">
        <v>123</v>
      </c>
      <c r="B31" s="34"/>
      <c r="C31" s="12"/>
      <c r="D31" s="12"/>
      <c r="E31" s="12"/>
      <c r="F31" s="12"/>
      <c r="G31" s="12"/>
      <c r="H31" s="12"/>
      <c r="I31" s="12"/>
      <c r="J31" s="14">
        <v>6301.34</v>
      </c>
      <c r="K31" s="39"/>
    </row>
    <row r="32" ht="17.25" customHeight="1" spans="1:11">
      <c r="A32" s="37" t="s">
        <v>124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</row>
    <row r="33" ht="17.25" customHeight="1" spans="1:11">
      <c r="A33" s="37"/>
      <c r="B33" s="37"/>
      <c r="C33" s="37"/>
      <c r="D33" s="37"/>
      <c r="E33" s="38"/>
      <c r="F33" s="38"/>
      <c r="G33" s="38"/>
      <c r="H33" s="38"/>
      <c r="I33" s="40" t="s">
        <v>125</v>
      </c>
      <c r="J33" s="40"/>
      <c r="K33" s="40"/>
    </row>
    <row r="34" ht="39.75" customHeight="1" spans="1:11">
      <c r="A34" s="1" t="s">
        <v>87</v>
      </c>
      <c r="B34" s="1"/>
      <c r="C34" s="1"/>
      <c r="D34" s="1"/>
      <c r="E34" s="1"/>
      <c r="F34" s="1"/>
      <c r="G34" s="1"/>
      <c r="H34" s="1"/>
      <c r="I34" s="15"/>
      <c r="J34" s="15"/>
      <c r="K34" s="15"/>
    </row>
    <row r="35" ht="28.5" customHeight="1" spans="1:11">
      <c r="A35" s="2" t="s">
        <v>36</v>
      </c>
      <c r="B35" s="2"/>
      <c r="C35" s="2"/>
      <c r="D35" s="2"/>
      <c r="E35" s="2" t="s">
        <v>37</v>
      </c>
      <c r="F35" s="2"/>
      <c r="G35" s="2"/>
      <c r="H35" s="2"/>
      <c r="I35" s="16" t="s">
        <v>149</v>
      </c>
      <c r="J35" s="16"/>
      <c r="K35" s="16"/>
    </row>
    <row r="36" ht="18" customHeight="1" spans="1:11">
      <c r="A36" s="4" t="s">
        <v>39</v>
      </c>
      <c r="B36" s="5" t="s">
        <v>89</v>
      </c>
      <c r="C36" s="5" t="s">
        <v>90</v>
      </c>
      <c r="D36" s="5" t="s">
        <v>91</v>
      </c>
      <c r="E36" s="5"/>
      <c r="F36" s="5" t="s">
        <v>92</v>
      </c>
      <c r="G36" s="5" t="s">
        <v>93</v>
      </c>
      <c r="H36" s="5" t="s">
        <v>94</v>
      </c>
      <c r="I36" s="5"/>
      <c r="J36" s="5"/>
      <c r="K36" s="17"/>
    </row>
    <row r="37" ht="18" customHeight="1" spans="1:11">
      <c r="A37" s="6"/>
      <c r="B37" s="8"/>
      <c r="C37" s="8"/>
      <c r="D37" s="8"/>
      <c r="E37" s="8"/>
      <c r="F37" s="8"/>
      <c r="G37" s="8"/>
      <c r="H37" s="8" t="s">
        <v>95</v>
      </c>
      <c r="I37" s="8"/>
      <c r="J37" s="8" t="s">
        <v>96</v>
      </c>
      <c r="K37" s="35" t="s">
        <v>97</v>
      </c>
    </row>
    <row r="38" ht="28.5" customHeight="1" spans="1:11">
      <c r="A38" s="6"/>
      <c r="B38" s="8"/>
      <c r="C38" s="8"/>
      <c r="D38" s="8"/>
      <c r="E38" s="8"/>
      <c r="F38" s="8"/>
      <c r="G38" s="8"/>
      <c r="H38" s="8"/>
      <c r="I38" s="8"/>
      <c r="J38" s="8"/>
      <c r="K38" s="35" t="s">
        <v>57</v>
      </c>
    </row>
    <row r="39" ht="66.75" customHeight="1" spans="1:11">
      <c r="A39" s="6">
        <v>17</v>
      </c>
      <c r="B39" s="7" t="s">
        <v>150</v>
      </c>
      <c r="C39" s="7" t="s">
        <v>151</v>
      </c>
      <c r="D39" s="7" t="s">
        <v>152</v>
      </c>
      <c r="E39" s="7"/>
      <c r="F39" s="8" t="s">
        <v>109</v>
      </c>
      <c r="G39" s="9">
        <v>1</v>
      </c>
      <c r="H39" s="9">
        <v>669.24</v>
      </c>
      <c r="I39" s="9"/>
      <c r="J39" s="9">
        <v>669.24</v>
      </c>
      <c r="K39" s="20"/>
    </row>
    <row r="40" ht="66.75" customHeight="1" spans="1:11">
      <c r="A40" s="6">
        <v>18</v>
      </c>
      <c r="B40" s="7" t="s">
        <v>153</v>
      </c>
      <c r="C40" s="7" t="s">
        <v>151</v>
      </c>
      <c r="D40" s="7" t="s">
        <v>154</v>
      </c>
      <c r="E40" s="7"/>
      <c r="F40" s="8" t="s">
        <v>109</v>
      </c>
      <c r="G40" s="9">
        <v>1</v>
      </c>
      <c r="H40" s="9">
        <v>573.64</v>
      </c>
      <c r="I40" s="9"/>
      <c r="J40" s="9">
        <v>573.64</v>
      </c>
      <c r="K40" s="20"/>
    </row>
    <row r="41" ht="66.75" customHeight="1" spans="1:11">
      <c r="A41" s="6">
        <v>19</v>
      </c>
      <c r="B41" s="7" t="s">
        <v>155</v>
      </c>
      <c r="C41" s="7" t="s">
        <v>156</v>
      </c>
      <c r="D41" s="7" t="s">
        <v>157</v>
      </c>
      <c r="E41" s="7"/>
      <c r="F41" s="8" t="s">
        <v>109</v>
      </c>
      <c r="G41" s="9">
        <v>1</v>
      </c>
      <c r="H41" s="9">
        <v>764.85</v>
      </c>
      <c r="I41" s="9"/>
      <c r="J41" s="9">
        <v>764.85</v>
      </c>
      <c r="K41" s="20"/>
    </row>
    <row r="42" ht="66.75" customHeight="1" spans="1:11">
      <c r="A42" s="6">
        <v>20</v>
      </c>
      <c r="B42" s="7" t="s">
        <v>158</v>
      </c>
      <c r="C42" s="7" t="s">
        <v>159</v>
      </c>
      <c r="D42" s="7" t="s">
        <v>160</v>
      </c>
      <c r="E42" s="7"/>
      <c r="F42" s="8" t="s">
        <v>109</v>
      </c>
      <c r="G42" s="9">
        <v>1</v>
      </c>
      <c r="H42" s="9">
        <v>573.64</v>
      </c>
      <c r="I42" s="9"/>
      <c r="J42" s="9">
        <v>573.64</v>
      </c>
      <c r="K42" s="20"/>
    </row>
    <row r="43" ht="66.75" customHeight="1" spans="1:11">
      <c r="A43" s="6">
        <v>21</v>
      </c>
      <c r="B43" s="7" t="s">
        <v>161</v>
      </c>
      <c r="C43" s="7" t="s">
        <v>162</v>
      </c>
      <c r="D43" s="7" t="s">
        <v>163</v>
      </c>
      <c r="E43" s="7"/>
      <c r="F43" s="8" t="s">
        <v>109</v>
      </c>
      <c r="G43" s="9">
        <v>1</v>
      </c>
      <c r="H43" s="9">
        <v>764.85</v>
      </c>
      <c r="I43" s="9"/>
      <c r="J43" s="9">
        <v>764.85</v>
      </c>
      <c r="K43" s="20"/>
    </row>
    <row r="44" ht="66.75" customHeight="1" spans="1:11">
      <c r="A44" s="6">
        <v>22</v>
      </c>
      <c r="B44" s="7" t="s">
        <v>164</v>
      </c>
      <c r="C44" s="7" t="s">
        <v>165</v>
      </c>
      <c r="D44" s="7" t="s">
        <v>166</v>
      </c>
      <c r="E44" s="7"/>
      <c r="F44" s="8" t="s">
        <v>109</v>
      </c>
      <c r="G44" s="9">
        <v>1</v>
      </c>
      <c r="H44" s="9">
        <v>669.24</v>
      </c>
      <c r="I44" s="9"/>
      <c r="J44" s="9">
        <v>669.24</v>
      </c>
      <c r="K44" s="20"/>
    </row>
    <row r="45" ht="66.75" customHeight="1" spans="1:11">
      <c r="A45" s="6">
        <v>23</v>
      </c>
      <c r="B45" s="7" t="s">
        <v>167</v>
      </c>
      <c r="C45" s="7" t="s">
        <v>165</v>
      </c>
      <c r="D45" s="7" t="s">
        <v>168</v>
      </c>
      <c r="E45" s="7"/>
      <c r="F45" s="8" t="s">
        <v>109</v>
      </c>
      <c r="G45" s="9">
        <v>1</v>
      </c>
      <c r="H45" s="9">
        <v>573.64</v>
      </c>
      <c r="I45" s="9"/>
      <c r="J45" s="9">
        <v>573.64</v>
      </c>
      <c r="K45" s="20"/>
    </row>
    <row r="46" ht="66.75" customHeight="1" spans="1:11">
      <c r="A46" s="6">
        <v>24</v>
      </c>
      <c r="B46" s="7" t="s">
        <v>169</v>
      </c>
      <c r="C46" s="7" t="s">
        <v>170</v>
      </c>
      <c r="D46" s="7" t="s">
        <v>171</v>
      </c>
      <c r="E46" s="7"/>
      <c r="F46" s="8" t="s">
        <v>109</v>
      </c>
      <c r="G46" s="9">
        <v>1</v>
      </c>
      <c r="H46" s="9">
        <v>764.85</v>
      </c>
      <c r="I46" s="9"/>
      <c r="J46" s="9">
        <v>764.85</v>
      </c>
      <c r="K46" s="20"/>
    </row>
    <row r="47" ht="18" customHeight="1" spans="1:11">
      <c r="A47" s="33" t="s">
        <v>123</v>
      </c>
      <c r="B47" s="34"/>
      <c r="C47" s="12"/>
      <c r="D47" s="12"/>
      <c r="E47" s="12"/>
      <c r="F47" s="12"/>
      <c r="G47" s="12"/>
      <c r="H47" s="12"/>
      <c r="I47" s="12"/>
      <c r="J47" s="14">
        <v>5353.95</v>
      </c>
      <c r="K47" s="39"/>
    </row>
    <row r="48" ht="17.25" customHeight="1" spans="1:11">
      <c r="A48" s="37" t="s">
        <v>124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</row>
    <row r="49" ht="17.25" customHeight="1" spans="1:11">
      <c r="A49" s="37"/>
      <c r="B49" s="37"/>
      <c r="C49" s="37"/>
      <c r="D49" s="37"/>
      <c r="E49" s="38"/>
      <c r="F49" s="38"/>
      <c r="G49" s="38"/>
      <c r="H49" s="38"/>
      <c r="I49" s="40" t="s">
        <v>125</v>
      </c>
      <c r="J49" s="40"/>
      <c r="K49" s="40"/>
    </row>
    <row r="50" ht="39.75" customHeight="1" spans="1:11">
      <c r="A50" s="1" t="s">
        <v>87</v>
      </c>
      <c r="B50" s="1"/>
      <c r="C50" s="1"/>
      <c r="D50" s="1"/>
      <c r="E50" s="1"/>
      <c r="F50" s="1"/>
      <c r="G50" s="1"/>
      <c r="H50" s="1"/>
      <c r="I50" s="15"/>
      <c r="J50" s="15"/>
      <c r="K50" s="15"/>
    </row>
    <row r="51" ht="28.5" customHeight="1" spans="1:11">
      <c r="A51" s="2" t="s">
        <v>36</v>
      </c>
      <c r="B51" s="2"/>
      <c r="C51" s="2"/>
      <c r="D51" s="2"/>
      <c r="E51" s="2" t="s">
        <v>37</v>
      </c>
      <c r="F51" s="2"/>
      <c r="G51" s="2"/>
      <c r="H51" s="2"/>
      <c r="I51" s="16" t="s">
        <v>172</v>
      </c>
      <c r="J51" s="16"/>
      <c r="K51" s="16"/>
    </row>
    <row r="52" ht="18" customHeight="1" spans="1:11">
      <c r="A52" s="4" t="s">
        <v>39</v>
      </c>
      <c r="B52" s="5" t="s">
        <v>89</v>
      </c>
      <c r="C52" s="5" t="s">
        <v>90</v>
      </c>
      <c r="D52" s="5" t="s">
        <v>91</v>
      </c>
      <c r="E52" s="5"/>
      <c r="F52" s="5" t="s">
        <v>92</v>
      </c>
      <c r="G52" s="5" t="s">
        <v>93</v>
      </c>
      <c r="H52" s="5" t="s">
        <v>94</v>
      </c>
      <c r="I52" s="5"/>
      <c r="J52" s="5"/>
      <c r="K52" s="17"/>
    </row>
    <row r="53" ht="18" customHeight="1" spans="1:11">
      <c r="A53" s="6"/>
      <c r="B53" s="8"/>
      <c r="C53" s="8"/>
      <c r="D53" s="8"/>
      <c r="E53" s="8"/>
      <c r="F53" s="8"/>
      <c r="G53" s="8"/>
      <c r="H53" s="8" t="s">
        <v>95</v>
      </c>
      <c r="I53" s="8"/>
      <c r="J53" s="8" t="s">
        <v>96</v>
      </c>
      <c r="K53" s="35" t="s">
        <v>97</v>
      </c>
    </row>
    <row r="54" ht="28.5" customHeight="1" spans="1:11">
      <c r="A54" s="6"/>
      <c r="B54" s="8"/>
      <c r="C54" s="8"/>
      <c r="D54" s="8"/>
      <c r="E54" s="8"/>
      <c r="F54" s="8"/>
      <c r="G54" s="8"/>
      <c r="H54" s="8"/>
      <c r="I54" s="8"/>
      <c r="J54" s="8"/>
      <c r="K54" s="35" t="s">
        <v>57</v>
      </c>
    </row>
    <row r="55" ht="66.75" customHeight="1" spans="1:11">
      <c r="A55" s="6">
        <v>25</v>
      </c>
      <c r="B55" s="7" t="s">
        <v>173</v>
      </c>
      <c r="C55" s="7" t="s">
        <v>174</v>
      </c>
      <c r="D55" s="7" t="s">
        <v>175</v>
      </c>
      <c r="E55" s="7"/>
      <c r="F55" s="8" t="s">
        <v>109</v>
      </c>
      <c r="G55" s="9">
        <v>1</v>
      </c>
      <c r="H55" s="9">
        <v>573.64</v>
      </c>
      <c r="I55" s="9"/>
      <c r="J55" s="9">
        <v>573.64</v>
      </c>
      <c r="K55" s="20"/>
    </row>
    <row r="56" ht="66.75" customHeight="1" spans="1:11">
      <c r="A56" s="6">
        <v>26</v>
      </c>
      <c r="B56" s="7" t="s">
        <v>176</v>
      </c>
      <c r="C56" s="7" t="s">
        <v>177</v>
      </c>
      <c r="D56" s="7" t="s">
        <v>178</v>
      </c>
      <c r="E56" s="7"/>
      <c r="F56" s="8" t="s">
        <v>109</v>
      </c>
      <c r="G56" s="9">
        <v>1</v>
      </c>
      <c r="H56" s="9">
        <v>764.85</v>
      </c>
      <c r="I56" s="9"/>
      <c r="J56" s="9">
        <v>764.85</v>
      </c>
      <c r="K56" s="20"/>
    </row>
    <row r="57" ht="66.75" customHeight="1" spans="1:11">
      <c r="A57" s="6">
        <v>27</v>
      </c>
      <c r="B57" s="7" t="s">
        <v>179</v>
      </c>
      <c r="C57" s="7" t="s">
        <v>180</v>
      </c>
      <c r="D57" s="7" t="s">
        <v>181</v>
      </c>
      <c r="E57" s="7"/>
      <c r="F57" s="8" t="s">
        <v>109</v>
      </c>
      <c r="G57" s="9">
        <v>1</v>
      </c>
      <c r="H57" s="9">
        <v>669.24</v>
      </c>
      <c r="I57" s="9"/>
      <c r="J57" s="9">
        <v>669.24</v>
      </c>
      <c r="K57" s="20"/>
    </row>
    <row r="58" ht="54" customHeight="1" spans="1:11">
      <c r="A58" s="6">
        <v>28</v>
      </c>
      <c r="B58" s="7" t="s">
        <v>182</v>
      </c>
      <c r="C58" s="7" t="s">
        <v>183</v>
      </c>
      <c r="D58" s="7" t="s">
        <v>184</v>
      </c>
      <c r="E58" s="7"/>
      <c r="F58" s="8" t="s">
        <v>109</v>
      </c>
      <c r="G58" s="9">
        <v>1</v>
      </c>
      <c r="H58" s="9">
        <v>764.85</v>
      </c>
      <c r="I58" s="9"/>
      <c r="J58" s="9">
        <v>764.85</v>
      </c>
      <c r="K58" s="20"/>
    </row>
    <row r="59" ht="66.75" customHeight="1" spans="1:11">
      <c r="A59" s="6">
        <v>29</v>
      </c>
      <c r="B59" s="7" t="s">
        <v>185</v>
      </c>
      <c r="C59" s="7" t="s">
        <v>186</v>
      </c>
      <c r="D59" s="7" t="s">
        <v>187</v>
      </c>
      <c r="E59" s="7"/>
      <c r="F59" s="8" t="s">
        <v>109</v>
      </c>
      <c r="G59" s="9">
        <v>1</v>
      </c>
      <c r="H59" s="9">
        <v>573.64</v>
      </c>
      <c r="I59" s="9"/>
      <c r="J59" s="9">
        <v>573.64</v>
      </c>
      <c r="K59" s="20"/>
    </row>
    <row r="60" ht="66.75" customHeight="1" spans="1:11">
      <c r="A60" s="6">
        <v>30</v>
      </c>
      <c r="B60" s="7" t="s">
        <v>188</v>
      </c>
      <c r="C60" s="7" t="s">
        <v>189</v>
      </c>
      <c r="D60" s="7" t="s">
        <v>190</v>
      </c>
      <c r="E60" s="7"/>
      <c r="F60" s="8" t="s">
        <v>109</v>
      </c>
      <c r="G60" s="9">
        <v>1</v>
      </c>
      <c r="H60" s="9">
        <v>1564.47</v>
      </c>
      <c r="I60" s="9"/>
      <c r="J60" s="9">
        <v>1564.47</v>
      </c>
      <c r="K60" s="20"/>
    </row>
    <row r="61" ht="66.75" customHeight="1" spans="1:11">
      <c r="A61" s="6">
        <v>31</v>
      </c>
      <c r="B61" s="7" t="s">
        <v>191</v>
      </c>
      <c r="C61" s="7" t="s">
        <v>189</v>
      </c>
      <c r="D61" s="7" t="s">
        <v>192</v>
      </c>
      <c r="E61" s="7"/>
      <c r="F61" s="8" t="s">
        <v>109</v>
      </c>
      <c r="G61" s="9">
        <v>1</v>
      </c>
      <c r="H61" s="9">
        <v>1086.44</v>
      </c>
      <c r="I61" s="9"/>
      <c r="J61" s="9">
        <v>1086.44</v>
      </c>
      <c r="K61" s="20"/>
    </row>
    <row r="62" ht="79.5" customHeight="1" spans="1:11">
      <c r="A62" s="6">
        <v>32</v>
      </c>
      <c r="B62" s="7" t="s">
        <v>193</v>
      </c>
      <c r="C62" s="7" t="s">
        <v>194</v>
      </c>
      <c r="D62" s="7" t="s">
        <v>195</v>
      </c>
      <c r="E62" s="7"/>
      <c r="F62" s="8" t="s">
        <v>109</v>
      </c>
      <c r="G62" s="9">
        <v>10</v>
      </c>
      <c r="H62" s="9">
        <v>782.23</v>
      </c>
      <c r="I62" s="9"/>
      <c r="J62" s="9">
        <v>7822.3</v>
      </c>
      <c r="K62" s="20"/>
    </row>
    <row r="63" ht="18" customHeight="1" spans="1:11">
      <c r="A63" s="33" t="s">
        <v>123</v>
      </c>
      <c r="B63" s="34"/>
      <c r="C63" s="12"/>
      <c r="D63" s="12"/>
      <c r="E63" s="12"/>
      <c r="F63" s="12"/>
      <c r="G63" s="12"/>
      <c r="H63" s="12"/>
      <c r="I63" s="12"/>
      <c r="J63" s="14">
        <v>13819.43</v>
      </c>
      <c r="K63" s="39"/>
    </row>
    <row r="64" ht="17.25" customHeight="1" spans="1:11">
      <c r="A64" s="37" t="s">
        <v>124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</row>
    <row r="65" ht="17.25" customHeight="1" spans="1:11">
      <c r="A65" s="37"/>
      <c r="B65" s="37"/>
      <c r="C65" s="37"/>
      <c r="D65" s="37"/>
      <c r="E65" s="38"/>
      <c r="F65" s="38"/>
      <c r="G65" s="38"/>
      <c r="H65" s="38"/>
      <c r="I65" s="40" t="s">
        <v>125</v>
      </c>
      <c r="J65" s="40"/>
      <c r="K65" s="40"/>
    </row>
    <row r="66" ht="39.75" customHeight="1" spans="1:11">
      <c r="A66" s="1" t="s">
        <v>87</v>
      </c>
      <c r="B66" s="1"/>
      <c r="C66" s="1"/>
      <c r="D66" s="1"/>
      <c r="E66" s="1"/>
      <c r="F66" s="1"/>
      <c r="G66" s="1"/>
      <c r="H66" s="1"/>
      <c r="I66" s="15"/>
      <c r="J66" s="15"/>
      <c r="K66" s="15"/>
    </row>
    <row r="67" ht="28.5" customHeight="1" spans="1:11">
      <c r="A67" s="2" t="s">
        <v>36</v>
      </c>
      <c r="B67" s="2"/>
      <c r="C67" s="2"/>
      <c r="D67" s="2"/>
      <c r="E67" s="2" t="s">
        <v>37</v>
      </c>
      <c r="F67" s="2"/>
      <c r="G67" s="2"/>
      <c r="H67" s="2"/>
      <c r="I67" s="16" t="s">
        <v>196</v>
      </c>
      <c r="J67" s="16"/>
      <c r="K67" s="16"/>
    </row>
    <row r="68" ht="18" customHeight="1" spans="1:11">
      <c r="A68" s="4" t="s">
        <v>39</v>
      </c>
      <c r="B68" s="5" t="s">
        <v>89</v>
      </c>
      <c r="C68" s="5" t="s">
        <v>90</v>
      </c>
      <c r="D68" s="5" t="s">
        <v>91</v>
      </c>
      <c r="E68" s="5"/>
      <c r="F68" s="5" t="s">
        <v>92</v>
      </c>
      <c r="G68" s="5" t="s">
        <v>93</v>
      </c>
      <c r="H68" s="5" t="s">
        <v>94</v>
      </c>
      <c r="I68" s="5"/>
      <c r="J68" s="5"/>
      <c r="K68" s="17"/>
    </row>
    <row r="69" ht="18" customHeight="1" spans="1:11">
      <c r="A69" s="6"/>
      <c r="B69" s="8"/>
      <c r="C69" s="8"/>
      <c r="D69" s="8"/>
      <c r="E69" s="8"/>
      <c r="F69" s="8"/>
      <c r="G69" s="8"/>
      <c r="H69" s="8" t="s">
        <v>95</v>
      </c>
      <c r="I69" s="8"/>
      <c r="J69" s="8" t="s">
        <v>96</v>
      </c>
      <c r="K69" s="35" t="s">
        <v>97</v>
      </c>
    </row>
    <row r="70" ht="28.5" customHeight="1" spans="1:11">
      <c r="A70" s="6"/>
      <c r="B70" s="8"/>
      <c r="C70" s="8"/>
      <c r="D70" s="8"/>
      <c r="E70" s="8"/>
      <c r="F70" s="8"/>
      <c r="G70" s="8"/>
      <c r="H70" s="8"/>
      <c r="I70" s="8"/>
      <c r="J70" s="8"/>
      <c r="K70" s="35" t="s">
        <v>57</v>
      </c>
    </row>
    <row r="71" ht="66.75" customHeight="1" spans="1:11">
      <c r="A71" s="6">
        <v>33</v>
      </c>
      <c r="B71" s="7" t="s">
        <v>197</v>
      </c>
      <c r="C71" s="7" t="s">
        <v>198</v>
      </c>
      <c r="D71" s="7" t="s">
        <v>199</v>
      </c>
      <c r="E71" s="7"/>
      <c r="F71" s="8" t="s">
        <v>109</v>
      </c>
      <c r="G71" s="9">
        <v>6</v>
      </c>
      <c r="H71" s="9">
        <v>172.44</v>
      </c>
      <c r="I71" s="9"/>
      <c r="J71" s="9">
        <v>1034.64</v>
      </c>
      <c r="K71" s="20"/>
    </row>
    <row r="72" ht="79.5" customHeight="1" spans="1:11">
      <c r="A72" s="6">
        <v>34</v>
      </c>
      <c r="B72" s="7" t="s">
        <v>200</v>
      </c>
      <c r="C72" s="7" t="s">
        <v>201</v>
      </c>
      <c r="D72" s="7" t="s">
        <v>202</v>
      </c>
      <c r="E72" s="7"/>
      <c r="F72" s="8" t="s">
        <v>109</v>
      </c>
      <c r="G72" s="9">
        <v>60</v>
      </c>
      <c r="H72" s="9">
        <v>144.86</v>
      </c>
      <c r="I72" s="9"/>
      <c r="J72" s="9">
        <v>8691.6</v>
      </c>
      <c r="K72" s="20"/>
    </row>
    <row r="73" ht="54" customHeight="1" spans="1:11">
      <c r="A73" s="6">
        <v>35</v>
      </c>
      <c r="B73" s="7" t="s">
        <v>203</v>
      </c>
      <c r="C73" s="7" t="s">
        <v>204</v>
      </c>
      <c r="D73" s="7" t="s">
        <v>205</v>
      </c>
      <c r="E73" s="7"/>
      <c r="F73" s="8" t="s">
        <v>102</v>
      </c>
      <c r="G73" s="9">
        <v>49</v>
      </c>
      <c r="H73" s="9">
        <v>204.21</v>
      </c>
      <c r="I73" s="9"/>
      <c r="J73" s="9">
        <v>10006.29</v>
      </c>
      <c r="K73" s="20"/>
    </row>
    <row r="74" ht="66.75" customHeight="1" spans="1:11">
      <c r="A74" s="6">
        <v>36</v>
      </c>
      <c r="B74" s="7" t="s">
        <v>206</v>
      </c>
      <c r="C74" s="7" t="s">
        <v>207</v>
      </c>
      <c r="D74" s="7" t="s">
        <v>208</v>
      </c>
      <c r="E74" s="7"/>
      <c r="F74" s="8" t="s">
        <v>109</v>
      </c>
      <c r="G74" s="9">
        <v>10</v>
      </c>
      <c r="H74" s="9">
        <v>24.17</v>
      </c>
      <c r="I74" s="9"/>
      <c r="J74" s="9">
        <v>241.7</v>
      </c>
      <c r="K74" s="20"/>
    </row>
    <row r="75" ht="66.75" customHeight="1" spans="1:11">
      <c r="A75" s="6">
        <v>37</v>
      </c>
      <c r="B75" s="7" t="s">
        <v>209</v>
      </c>
      <c r="C75" s="7" t="s">
        <v>210</v>
      </c>
      <c r="D75" s="7" t="s">
        <v>211</v>
      </c>
      <c r="E75" s="7"/>
      <c r="F75" s="8" t="s">
        <v>109</v>
      </c>
      <c r="G75" s="9">
        <v>8</v>
      </c>
      <c r="H75" s="9">
        <v>38.68</v>
      </c>
      <c r="I75" s="9"/>
      <c r="J75" s="9">
        <v>309.44</v>
      </c>
      <c r="K75" s="20"/>
    </row>
    <row r="76" ht="66.75" customHeight="1" spans="1:11">
      <c r="A76" s="6">
        <v>38</v>
      </c>
      <c r="B76" s="7" t="s">
        <v>212</v>
      </c>
      <c r="C76" s="7" t="s">
        <v>213</v>
      </c>
      <c r="D76" s="7" t="s">
        <v>214</v>
      </c>
      <c r="E76" s="7"/>
      <c r="F76" s="8" t="s">
        <v>109</v>
      </c>
      <c r="G76" s="9">
        <v>6</v>
      </c>
      <c r="H76" s="9">
        <v>38.68</v>
      </c>
      <c r="I76" s="9"/>
      <c r="J76" s="9">
        <v>232.08</v>
      </c>
      <c r="K76" s="20"/>
    </row>
    <row r="77" ht="54" customHeight="1" spans="1:11">
      <c r="A77" s="6">
        <v>39</v>
      </c>
      <c r="B77" s="7" t="s">
        <v>215</v>
      </c>
      <c r="C77" s="7" t="s">
        <v>216</v>
      </c>
      <c r="D77" s="7" t="s">
        <v>217</v>
      </c>
      <c r="E77" s="7"/>
      <c r="F77" s="8" t="s">
        <v>109</v>
      </c>
      <c r="G77" s="9">
        <v>7</v>
      </c>
      <c r="H77" s="9">
        <v>32.23</v>
      </c>
      <c r="I77" s="9"/>
      <c r="J77" s="9">
        <v>225.61</v>
      </c>
      <c r="K77" s="20"/>
    </row>
    <row r="78" ht="66.75" customHeight="1" spans="1:11">
      <c r="A78" s="6">
        <v>40</v>
      </c>
      <c r="B78" s="7" t="s">
        <v>218</v>
      </c>
      <c r="C78" s="7" t="s">
        <v>219</v>
      </c>
      <c r="D78" s="7" t="s">
        <v>220</v>
      </c>
      <c r="E78" s="7"/>
      <c r="F78" s="8" t="s">
        <v>109</v>
      </c>
      <c r="G78" s="9">
        <v>3</v>
      </c>
      <c r="H78" s="9">
        <v>51.57</v>
      </c>
      <c r="I78" s="9"/>
      <c r="J78" s="9">
        <v>154.71</v>
      </c>
      <c r="K78" s="20"/>
    </row>
    <row r="79" ht="18" customHeight="1" spans="1:11">
      <c r="A79" s="33" t="s">
        <v>123</v>
      </c>
      <c r="B79" s="34"/>
      <c r="C79" s="12"/>
      <c r="D79" s="12"/>
      <c r="E79" s="12"/>
      <c r="F79" s="12"/>
      <c r="G79" s="12"/>
      <c r="H79" s="12"/>
      <c r="I79" s="12"/>
      <c r="J79" s="14">
        <v>20896.07</v>
      </c>
      <c r="K79" s="39"/>
    </row>
    <row r="80" ht="17.25" customHeight="1" spans="1:11">
      <c r="A80" s="37" t="s">
        <v>124</v>
      </c>
      <c r="B80" s="37"/>
      <c r="C80" s="37"/>
      <c r="D80" s="37"/>
      <c r="E80" s="37"/>
      <c r="F80" s="37"/>
      <c r="G80" s="37"/>
      <c r="H80" s="37"/>
      <c r="I80" s="37"/>
      <c r="J80" s="37"/>
      <c r="K80" s="37"/>
    </row>
    <row r="81" ht="17.25" customHeight="1" spans="1:11">
      <c r="A81" s="37"/>
      <c r="B81" s="37"/>
      <c r="C81" s="37"/>
      <c r="D81" s="37"/>
      <c r="E81" s="38"/>
      <c r="F81" s="38"/>
      <c r="G81" s="38"/>
      <c r="H81" s="38"/>
      <c r="I81" s="40" t="s">
        <v>125</v>
      </c>
      <c r="J81" s="40"/>
      <c r="K81" s="40"/>
    </row>
    <row r="82" ht="39.75" customHeight="1" spans="1:11">
      <c r="A82" s="1" t="s">
        <v>87</v>
      </c>
      <c r="B82" s="1"/>
      <c r="C82" s="1"/>
      <c r="D82" s="1"/>
      <c r="E82" s="1"/>
      <c r="F82" s="1"/>
      <c r="G82" s="1"/>
      <c r="H82" s="1"/>
      <c r="I82" s="15"/>
      <c r="J82" s="15"/>
      <c r="K82" s="15"/>
    </row>
    <row r="83" ht="28.5" customHeight="1" spans="1:11">
      <c r="A83" s="2" t="s">
        <v>36</v>
      </c>
      <c r="B83" s="2"/>
      <c r="C83" s="2"/>
      <c r="D83" s="2"/>
      <c r="E83" s="2" t="s">
        <v>37</v>
      </c>
      <c r="F83" s="2"/>
      <c r="G83" s="2"/>
      <c r="H83" s="2"/>
      <c r="I83" s="16" t="s">
        <v>221</v>
      </c>
      <c r="J83" s="16"/>
      <c r="K83" s="16"/>
    </row>
    <row r="84" ht="18" customHeight="1" spans="1:11">
      <c r="A84" s="4" t="s">
        <v>39</v>
      </c>
      <c r="B84" s="5" t="s">
        <v>89</v>
      </c>
      <c r="C84" s="5" t="s">
        <v>90</v>
      </c>
      <c r="D84" s="5" t="s">
        <v>91</v>
      </c>
      <c r="E84" s="5"/>
      <c r="F84" s="5" t="s">
        <v>92</v>
      </c>
      <c r="G84" s="5" t="s">
        <v>93</v>
      </c>
      <c r="H84" s="5" t="s">
        <v>94</v>
      </c>
      <c r="I84" s="5"/>
      <c r="J84" s="5"/>
      <c r="K84" s="17"/>
    </row>
    <row r="85" ht="18" customHeight="1" spans="1:11">
      <c r="A85" s="6"/>
      <c r="B85" s="8"/>
      <c r="C85" s="8"/>
      <c r="D85" s="8"/>
      <c r="E85" s="8"/>
      <c r="F85" s="8"/>
      <c r="G85" s="8"/>
      <c r="H85" s="8" t="s">
        <v>95</v>
      </c>
      <c r="I85" s="8"/>
      <c r="J85" s="8" t="s">
        <v>96</v>
      </c>
      <c r="K85" s="35" t="s">
        <v>97</v>
      </c>
    </row>
    <row r="86" ht="28.5" customHeight="1" spans="1:11">
      <c r="A86" s="6"/>
      <c r="B86" s="8"/>
      <c r="C86" s="8"/>
      <c r="D86" s="8"/>
      <c r="E86" s="8"/>
      <c r="F86" s="8"/>
      <c r="G86" s="8"/>
      <c r="H86" s="8"/>
      <c r="I86" s="8"/>
      <c r="J86" s="8"/>
      <c r="K86" s="35" t="s">
        <v>57</v>
      </c>
    </row>
    <row r="87" ht="66.75" customHeight="1" spans="1:11">
      <c r="A87" s="6">
        <v>41</v>
      </c>
      <c r="B87" s="7" t="s">
        <v>222</v>
      </c>
      <c r="C87" s="7" t="s">
        <v>223</v>
      </c>
      <c r="D87" s="7" t="s">
        <v>224</v>
      </c>
      <c r="E87" s="7"/>
      <c r="F87" s="8" t="s">
        <v>109</v>
      </c>
      <c r="G87" s="9">
        <v>2</v>
      </c>
      <c r="H87" s="9">
        <v>1955.58</v>
      </c>
      <c r="I87" s="9"/>
      <c r="J87" s="9">
        <v>3911.16</v>
      </c>
      <c r="K87" s="20"/>
    </row>
    <row r="88" ht="66.75" customHeight="1" spans="1:11">
      <c r="A88" s="6">
        <v>42</v>
      </c>
      <c r="B88" s="7" t="s">
        <v>225</v>
      </c>
      <c r="C88" s="7" t="s">
        <v>226</v>
      </c>
      <c r="D88" s="7" t="s">
        <v>227</v>
      </c>
      <c r="E88" s="7"/>
      <c r="F88" s="8" t="s">
        <v>109</v>
      </c>
      <c r="G88" s="9">
        <v>2</v>
      </c>
      <c r="H88" s="9">
        <v>573.64</v>
      </c>
      <c r="I88" s="9"/>
      <c r="J88" s="9">
        <v>1147.28</v>
      </c>
      <c r="K88" s="20"/>
    </row>
    <row r="89" ht="66.75" customHeight="1" spans="1:11">
      <c r="A89" s="6">
        <v>43</v>
      </c>
      <c r="B89" s="7" t="s">
        <v>228</v>
      </c>
      <c r="C89" s="7" t="s">
        <v>229</v>
      </c>
      <c r="D89" s="7" t="s">
        <v>230</v>
      </c>
      <c r="E89" s="7"/>
      <c r="F89" s="8" t="s">
        <v>231</v>
      </c>
      <c r="G89" s="9">
        <v>200</v>
      </c>
      <c r="H89" s="9">
        <v>14.43</v>
      </c>
      <c r="I89" s="9"/>
      <c r="J89" s="9">
        <v>2886</v>
      </c>
      <c r="K89" s="20"/>
    </row>
    <row r="90" ht="54" customHeight="1" spans="1:11">
      <c r="A90" s="6">
        <v>44</v>
      </c>
      <c r="B90" s="7" t="s">
        <v>232</v>
      </c>
      <c r="C90" s="7" t="s">
        <v>233</v>
      </c>
      <c r="D90" s="7" t="s">
        <v>234</v>
      </c>
      <c r="E90" s="7"/>
      <c r="F90" s="8" t="s">
        <v>109</v>
      </c>
      <c r="G90" s="9">
        <v>3</v>
      </c>
      <c r="H90" s="9">
        <v>104.94</v>
      </c>
      <c r="I90" s="9"/>
      <c r="J90" s="9">
        <v>314.82</v>
      </c>
      <c r="K90" s="20"/>
    </row>
    <row r="91" ht="41.25" customHeight="1" spans="1:11">
      <c r="A91" s="6">
        <v>45</v>
      </c>
      <c r="B91" s="7" t="s">
        <v>235</v>
      </c>
      <c r="C91" s="7" t="s">
        <v>236</v>
      </c>
      <c r="D91" s="7" t="s">
        <v>237</v>
      </c>
      <c r="E91" s="7"/>
      <c r="F91" s="8" t="s">
        <v>102</v>
      </c>
      <c r="G91" s="9">
        <v>11.2</v>
      </c>
      <c r="H91" s="9">
        <v>55.25</v>
      </c>
      <c r="I91" s="9"/>
      <c r="J91" s="9">
        <v>618.8</v>
      </c>
      <c r="K91" s="20"/>
    </row>
    <row r="92" ht="66.75" customHeight="1" spans="1:11">
      <c r="A92" s="6">
        <v>46</v>
      </c>
      <c r="B92" s="7" t="s">
        <v>238</v>
      </c>
      <c r="C92" s="7" t="s">
        <v>239</v>
      </c>
      <c r="D92" s="7" t="s">
        <v>240</v>
      </c>
      <c r="E92" s="7"/>
      <c r="F92" s="8" t="s">
        <v>109</v>
      </c>
      <c r="G92" s="9">
        <v>2</v>
      </c>
      <c r="H92" s="9">
        <v>1216.81</v>
      </c>
      <c r="I92" s="9"/>
      <c r="J92" s="9">
        <v>2433.62</v>
      </c>
      <c r="K92" s="20"/>
    </row>
    <row r="93" ht="54" customHeight="1" spans="1:11">
      <c r="A93" s="6">
        <v>47</v>
      </c>
      <c r="B93" s="7" t="s">
        <v>241</v>
      </c>
      <c r="C93" s="7" t="s">
        <v>242</v>
      </c>
      <c r="D93" s="7" t="s">
        <v>243</v>
      </c>
      <c r="E93" s="7"/>
      <c r="F93" s="8" t="s">
        <v>109</v>
      </c>
      <c r="G93" s="9">
        <v>1</v>
      </c>
      <c r="H93" s="9">
        <v>177.27</v>
      </c>
      <c r="I93" s="9"/>
      <c r="J93" s="9">
        <v>177.27</v>
      </c>
      <c r="K93" s="20"/>
    </row>
    <row r="94" ht="54" customHeight="1" spans="1:11">
      <c r="A94" s="6">
        <v>48</v>
      </c>
      <c r="B94" s="7" t="s">
        <v>244</v>
      </c>
      <c r="C94" s="7" t="s">
        <v>245</v>
      </c>
      <c r="D94" s="7" t="s">
        <v>246</v>
      </c>
      <c r="E94" s="7"/>
      <c r="F94" s="8" t="s">
        <v>109</v>
      </c>
      <c r="G94" s="9">
        <v>3</v>
      </c>
      <c r="H94" s="9">
        <v>58.02</v>
      </c>
      <c r="I94" s="9"/>
      <c r="J94" s="9">
        <v>174.06</v>
      </c>
      <c r="K94" s="20"/>
    </row>
    <row r="95" ht="66.75" customHeight="1" spans="1:11">
      <c r="A95" s="6">
        <v>49</v>
      </c>
      <c r="B95" s="7" t="s">
        <v>247</v>
      </c>
      <c r="C95" s="7" t="s">
        <v>248</v>
      </c>
      <c r="D95" s="7" t="s">
        <v>249</v>
      </c>
      <c r="E95" s="7"/>
      <c r="F95" s="8" t="s">
        <v>109</v>
      </c>
      <c r="G95" s="9">
        <v>1</v>
      </c>
      <c r="H95" s="9">
        <v>1042.98</v>
      </c>
      <c r="I95" s="9"/>
      <c r="J95" s="9">
        <v>1042.98</v>
      </c>
      <c r="K95" s="20"/>
    </row>
    <row r="96" ht="18" customHeight="1" spans="1:11">
      <c r="A96" s="6"/>
      <c r="B96" s="7"/>
      <c r="C96" s="7" t="s">
        <v>250</v>
      </c>
      <c r="D96" s="7"/>
      <c r="E96" s="7"/>
      <c r="F96" s="7"/>
      <c r="G96" s="9"/>
      <c r="H96" s="9"/>
      <c r="I96" s="9"/>
      <c r="J96" s="9"/>
      <c r="K96" s="20"/>
    </row>
    <row r="97" ht="18" customHeight="1" spans="1:11">
      <c r="A97" s="33" t="s">
        <v>123</v>
      </c>
      <c r="B97" s="34"/>
      <c r="C97" s="12"/>
      <c r="D97" s="12"/>
      <c r="E97" s="12"/>
      <c r="F97" s="12"/>
      <c r="G97" s="12"/>
      <c r="H97" s="12"/>
      <c r="I97" s="12"/>
      <c r="J97" s="14">
        <v>12705.99</v>
      </c>
      <c r="K97" s="39"/>
    </row>
    <row r="98" ht="17.25" customHeight="1" spans="1:11">
      <c r="A98" s="37" t="s">
        <v>124</v>
      </c>
      <c r="B98" s="37"/>
      <c r="C98" s="37"/>
      <c r="D98" s="37"/>
      <c r="E98" s="37"/>
      <c r="F98" s="37"/>
      <c r="G98" s="37"/>
      <c r="H98" s="37"/>
      <c r="I98" s="37"/>
      <c r="J98" s="37"/>
      <c r="K98" s="37"/>
    </row>
    <row r="99" ht="17.25" customHeight="1" spans="1:11">
      <c r="A99" s="37"/>
      <c r="B99" s="37"/>
      <c r="C99" s="37"/>
      <c r="D99" s="37"/>
      <c r="E99" s="38"/>
      <c r="F99" s="38"/>
      <c r="G99" s="38"/>
      <c r="H99" s="38"/>
      <c r="I99" s="40" t="s">
        <v>125</v>
      </c>
      <c r="J99" s="40"/>
      <c r="K99" s="40"/>
    </row>
    <row r="100" ht="39.75" customHeight="1" spans="1:11">
      <c r="A100" s="1" t="s">
        <v>87</v>
      </c>
      <c r="B100" s="1"/>
      <c r="C100" s="1"/>
      <c r="D100" s="1"/>
      <c r="E100" s="1"/>
      <c r="F100" s="1"/>
      <c r="G100" s="1"/>
      <c r="H100" s="1"/>
      <c r="I100" s="15"/>
      <c r="J100" s="15"/>
      <c r="K100" s="15"/>
    </row>
    <row r="101" ht="28.5" customHeight="1" spans="1:11">
      <c r="A101" s="2" t="s">
        <v>36</v>
      </c>
      <c r="B101" s="2"/>
      <c r="C101" s="2"/>
      <c r="D101" s="2"/>
      <c r="E101" s="2" t="s">
        <v>37</v>
      </c>
      <c r="F101" s="2"/>
      <c r="G101" s="2"/>
      <c r="H101" s="2"/>
      <c r="I101" s="16" t="s">
        <v>251</v>
      </c>
      <c r="J101" s="16"/>
      <c r="K101" s="16"/>
    </row>
    <row r="102" ht="18" customHeight="1" spans="1:11">
      <c r="A102" s="41" t="s">
        <v>252</v>
      </c>
      <c r="B102" s="42"/>
      <c r="C102" s="43"/>
      <c r="D102" s="43"/>
      <c r="E102" s="43"/>
      <c r="F102" s="43"/>
      <c r="G102" s="43"/>
      <c r="H102" s="43"/>
      <c r="I102" s="43"/>
      <c r="J102" s="44">
        <v>65121.45</v>
      </c>
      <c r="K102" s="45"/>
    </row>
    <row r="103" ht="17.25" customHeight="1" spans="1:11">
      <c r="A103" s="37" t="s">
        <v>124</v>
      </c>
      <c r="B103" s="37"/>
      <c r="C103" s="37"/>
      <c r="D103" s="37"/>
      <c r="E103" s="37"/>
      <c r="F103" s="37"/>
      <c r="G103" s="37"/>
      <c r="H103" s="37"/>
      <c r="I103" s="37"/>
      <c r="J103" s="37"/>
      <c r="K103" s="37"/>
    </row>
    <row r="104" ht="17.25" customHeight="1" spans="1:11">
      <c r="A104" s="37"/>
      <c r="B104" s="37"/>
      <c r="C104" s="37"/>
      <c r="D104" s="37"/>
      <c r="E104" s="38"/>
      <c r="F104" s="38"/>
      <c r="G104" s="38"/>
      <c r="H104" s="38"/>
      <c r="I104" s="40" t="s">
        <v>125</v>
      </c>
      <c r="J104" s="40"/>
      <c r="K104" s="40"/>
    </row>
  </sheetData>
  <mergeCells count="219">
    <mergeCell ref="A1:K1"/>
    <mergeCell ref="A2:D2"/>
    <mergeCell ref="E2:H2"/>
    <mergeCell ref="I2:K2"/>
    <mergeCell ref="H3:K3"/>
    <mergeCell ref="D6:E6"/>
    <mergeCell ref="H6:I6"/>
    <mergeCell ref="D7:E7"/>
    <mergeCell ref="H7:I7"/>
    <mergeCell ref="D8:E8"/>
    <mergeCell ref="H8:I8"/>
    <mergeCell ref="D9:E9"/>
    <mergeCell ref="H9:I9"/>
    <mergeCell ref="D10:E10"/>
    <mergeCell ref="H10:I10"/>
    <mergeCell ref="D11:E11"/>
    <mergeCell ref="H11:I11"/>
    <mergeCell ref="D12:E12"/>
    <mergeCell ref="H12:I12"/>
    <mergeCell ref="D13:E13"/>
    <mergeCell ref="H13:I13"/>
    <mergeCell ref="D14:E14"/>
    <mergeCell ref="H14:I14"/>
    <mergeCell ref="A15:I15"/>
    <mergeCell ref="A16:K16"/>
    <mergeCell ref="A17:D17"/>
    <mergeCell ref="E17:H17"/>
    <mergeCell ref="I17:K17"/>
    <mergeCell ref="A18:K18"/>
    <mergeCell ref="A19:D19"/>
    <mergeCell ref="E19:H19"/>
    <mergeCell ref="I19:K19"/>
    <mergeCell ref="H20:K20"/>
    <mergeCell ref="D23:E23"/>
    <mergeCell ref="H23:I23"/>
    <mergeCell ref="D24:E24"/>
    <mergeCell ref="H24:I24"/>
    <mergeCell ref="D25:E25"/>
    <mergeCell ref="H25:I25"/>
    <mergeCell ref="D26:E26"/>
    <mergeCell ref="H26:I26"/>
    <mergeCell ref="D27:E27"/>
    <mergeCell ref="H27:I27"/>
    <mergeCell ref="D28:E28"/>
    <mergeCell ref="H28:I28"/>
    <mergeCell ref="D29:E29"/>
    <mergeCell ref="H29:I29"/>
    <mergeCell ref="D30:E30"/>
    <mergeCell ref="H30:I30"/>
    <mergeCell ref="A31:I31"/>
    <mergeCell ref="A32:K32"/>
    <mergeCell ref="A33:D33"/>
    <mergeCell ref="E33:H33"/>
    <mergeCell ref="I33:K33"/>
    <mergeCell ref="A34:K34"/>
    <mergeCell ref="A35:D35"/>
    <mergeCell ref="E35:H35"/>
    <mergeCell ref="I35:K35"/>
    <mergeCell ref="H36:K36"/>
    <mergeCell ref="D39:E39"/>
    <mergeCell ref="H39:I39"/>
    <mergeCell ref="D40:E40"/>
    <mergeCell ref="H40:I40"/>
    <mergeCell ref="D41:E41"/>
    <mergeCell ref="H41:I41"/>
    <mergeCell ref="D42:E42"/>
    <mergeCell ref="H42:I42"/>
    <mergeCell ref="D43:E43"/>
    <mergeCell ref="H43:I43"/>
    <mergeCell ref="D44:E44"/>
    <mergeCell ref="H44:I44"/>
    <mergeCell ref="D45:E45"/>
    <mergeCell ref="H45:I45"/>
    <mergeCell ref="D46:E46"/>
    <mergeCell ref="H46:I46"/>
    <mergeCell ref="A47:I47"/>
    <mergeCell ref="A48:K48"/>
    <mergeCell ref="A49:D49"/>
    <mergeCell ref="E49:H49"/>
    <mergeCell ref="I49:K49"/>
    <mergeCell ref="A50:K50"/>
    <mergeCell ref="A51:D51"/>
    <mergeCell ref="E51:H51"/>
    <mergeCell ref="I51:K51"/>
    <mergeCell ref="H52:K52"/>
    <mergeCell ref="D55:E55"/>
    <mergeCell ref="H55:I55"/>
    <mergeCell ref="D56:E56"/>
    <mergeCell ref="H56:I56"/>
    <mergeCell ref="D57:E57"/>
    <mergeCell ref="H57:I57"/>
    <mergeCell ref="D58:E58"/>
    <mergeCell ref="H58:I58"/>
    <mergeCell ref="D59:E59"/>
    <mergeCell ref="H59:I59"/>
    <mergeCell ref="D60:E60"/>
    <mergeCell ref="H60:I60"/>
    <mergeCell ref="D61:E61"/>
    <mergeCell ref="H61:I61"/>
    <mergeCell ref="D62:E62"/>
    <mergeCell ref="H62:I62"/>
    <mergeCell ref="A63:I63"/>
    <mergeCell ref="A64:K64"/>
    <mergeCell ref="A65:D65"/>
    <mergeCell ref="E65:H65"/>
    <mergeCell ref="I65:K65"/>
    <mergeCell ref="A66:K66"/>
    <mergeCell ref="A67:D67"/>
    <mergeCell ref="E67:H67"/>
    <mergeCell ref="I67:K67"/>
    <mergeCell ref="H68:K68"/>
    <mergeCell ref="D71:E71"/>
    <mergeCell ref="H71:I71"/>
    <mergeCell ref="D72:E72"/>
    <mergeCell ref="H72:I72"/>
    <mergeCell ref="D73:E73"/>
    <mergeCell ref="H73:I73"/>
    <mergeCell ref="D74:E74"/>
    <mergeCell ref="H74:I74"/>
    <mergeCell ref="D75:E75"/>
    <mergeCell ref="H75:I75"/>
    <mergeCell ref="D76:E76"/>
    <mergeCell ref="H76:I76"/>
    <mergeCell ref="D77:E77"/>
    <mergeCell ref="H77:I77"/>
    <mergeCell ref="D78:E78"/>
    <mergeCell ref="H78:I78"/>
    <mergeCell ref="A79:I79"/>
    <mergeCell ref="A80:K80"/>
    <mergeCell ref="A81:D81"/>
    <mergeCell ref="E81:H81"/>
    <mergeCell ref="I81:K81"/>
    <mergeCell ref="A82:K82"/>
    <mergeCell ref="A83:D83"/>
    <mergeCell ref="E83:H83"/>
    <mergeCell ref="I83:K83"/>
    <mergeCell ref="H84:K84"/>
    <mergeCell ref="D87:E87"/>
    <mergeCell ref="H87:I87"/>
    <mergeCell ref="D88:E88"/>
    <mergeCell ref="H88:I88"/>
    <mergeCell ref="D89:E89"/>
    <mergeCell ref="H89:I89"/>
    <mergeCell ref="D90:E90"/>
    <mergeCell ref="H90:I90"/>
    <mergeCell ref="D91:E91"/>
    <mergeCell ref="H91:I91"/>
    <mergeCell ref="D92:E92"/>
    <mergeCell ref="H92:I92"/>
    <mergeCell ref="D93:E93"/>
    <mergeCell ref="H93:I93"/>
    <mergeCell ref="D94:E94"/>
    <mergeCell ref="H94:I94"/>
    <mergeCell ref="D95:E95"/>
    <mergeCell ref="H95:I95"/>
    <mergeCell ref="D96:E96"/>
    <mergeCell ref="H96:I96"/>
    <mergeCell ref="A97:I97"/>
    <mergeCell ref="A98:K98"/>
    <mergeCell ref="A99:D99"/>
    <mergeCell ref="E99:H99"/>
    <mergeCell ref="I99:K99"/>
    <mergeCell ref="A100:K100"/>
    <mergeCell ref="A101:D101"/>
    <mergeCell ref="E101:H101"/>
    <mergeCell ref="I101:K101"/>
    <mergeCell ref="A102:I102"/>
    <mergeCell ref="A103:K103"/>
    <mergeCell ref="A104:D104"/>
    <mergeCell ref="E104:H104"/>
    <mergeCell ref="I104:K104"/>
    <mergeCell ref="A3:A5"/>
    <mergeCell ref="A20:A22"/>
    <mergeCell ref="A36:A38"/>
    <mergeCell ref="A52:A54"/>
    <mergeCell ref="A68:A70"/>
    <mergeCell ref="A84:A86"/>
    <mergeCell ref="B3:B5"/>
    <mergeCell ref="B20:B22"/>
    <mergeCell ref="B36:B38"/>
    <mergeCell ref="B52:B54"/>
    <mergeCell ref="B68:B70"/>
    <mergeCell ref="B84:B86"/>
    <mergeCell ref="C3:C5"/>
    <mergeCell ref="C20:C22"/>
    <mergeCell ref="C36:C38"/>
    <mergeCell ref="C52:C54"/>
    <mergeCell ref="C68:C70"/>
    <mergeCell ref="C84:C86"/>
    <mergeCell ref="F3:F5"/>
    <mergeCell ref="F20:F22"/>
    <mergeCell ref="F36:F38"/>
    <mergeCell ref="F52:F54"/>
    <mergeCell ref="F68:F70"/>
    <mergeCell ref="F84:F86"/>
    <mergeCell ref="G3:G5"/>
    <mergeCell ref="G20:G22"/>
    <mergeCell ref="G36:G38"/>
    <mergeCell ref="G52:G54"/>
    <mergeCell ref="G68:G70"/>
    <mergeCell ref="G84:G86"/>
    <mergeCell ref="J4:J5"/>
    <mergeCell ref="J21:J22"/>
    <mergeCell ref="J37:J38"/>
    <mergeCell ref="J53:J54"/>
    <mergeCell ref="J69:J70"/>
    <mergeCell ref="J85:J86"/>
    <mergeCell ref="D3:E5"/>
    <mergeCell ref="H4:I5"/>
    <mergeCell ref="D20:E22"/>
    <mergeCell ref="H21:I22"/>
    <mergeCell ref="D36:E38"/>
    <mergeCell ref="H37:I38"/>
    <mergeCell ref="D52:E54"/>
    <mergeCell ref="H53:I54"/>
    <mergeCell ref="D68:E70"/>
    <mergeCell ref="H69:I70"/>
    <mergeCell ref="D84:E86"/>
    <mergeCell ref="H85:I86"/>
  </mergeCells>
  <printOptions horizontalCentered="1"/>
  <pageMargins left="0.116416666666667" right="0.116416666666667" top="0.59375" bottom="0" header="0.59375" footer="0"/>
  <pageSetup paperSize="9" orientation="portrait"/>
  <headerFooter/>
  <rowBreaks count="6" manualBreakCount="6">
    <brk id="17" max="16383" man="1"/>
    <brk id="33" max="16383" man="1"/>
    <brk id="49" max="16383" man="1"/>
    <brk id="65" max="16383" man="1"/>
    <brk id="81" max="16383" man="1"/>
    <brk id="9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showGridLines="0" tabSelected="1" topLeftCell="A2" workbookViewId="0">
      <selection activeCell="M5" sqref="M5"/>
    </sheetView>
  </sheetViews>
  <sheetFormatPr defaultColWidth="9" defaultRowHeight="12"/>
  <cols>
    <col min="1" max="1" width="7.66666666666667" customWidth="1"/>
    <col min="2" max="2" width="15" customWidth="1"/>
    <col min="3" max="3" width="19.1619047619048" customWidth="1"/>
    <col min="4" max="4" width="15.3333333333333" customWidth="1"/>
    <col min="5" max="5" width="8.66666666666667" customWidth="1"/>
    <col min="6" max="6" width="0.828571428571429" customWidth="1"/>
    <col min="7" max="7" width="12.3333333333333" customWidth="1"/>
    <col min="8" max="8" width="10.3333333333333" customWidth="1"/>
    <col min="9" max="9" width="1.83809523809524" customWidth="1"/>
    <col min="10" max="10" width="12.1714285714286" customWidth="1"/>
    <col min="11" max="11" width="12.3333333333333" customWidth="1"/>
  </cols>
  <sheetData>
    <row r="1" ht="39.75" customHeight="1" spans="1:11">
      <c r="A1" s="1" t="s">
        <v>253</v>
      </c>
      <c r="B1" s="1"/>
      <c r="C1" s="1"/>
      <c r="D1" s="1"/>
      <c r="E1" s="1"/>
      <c r="F1" s="1"/>
      <c r="G1" s="1"/>
      <c r="H1" s="1"/>
      <c r="I1" s="15"/>
      <c r="J1" s="15"/>
      <c r="K1" s="15"/>
    </row>
    <row r="2" ht="41.25" customHeight="1" spans="1:11">
      <c r="A2" s="2" t="s">
        <v>36</v>
      </c>
      <c r="B2" s="2"/>
      <c r="C2" s="2"/>
      <c r="D2" s="2"/>
      <c r="E2" s="2"/>
      <c r="F2" s="2"/>
      <c r="G2" s="2" t="s">
        <v>37</v>
      </c>
      <c r="H2" s="2"/>
      <c r="I2" s="16" t="s">
        <v>38</v>
      </c>
      <c r="J2" s="16"/>
      <c r="K2" s="16"/>
    </row>
    <row r="3" ht="28.5" customHeight="1" spans="1:11">
      <c r="A3" s="4" t="s">
        <v>39</v>
      </c>
      <c r="B3" s="5" t="s">
        <v>89</v>
      </c>
      <c r="C3" s="5" t="s">
        <v>90</v>
      </c>
      <c r="D3" s="5" t="s">
        <v>254</v>
      </c>
      <c r="E3" s="5" t="s">
        <v>255</v>
      </c>
      <c r="F3" s="5" t="s">
        <v>256</v>
      </c>
      <c r="G3" s="5"/>
      <c r="H3" s="5" t="s">
        <v>257</v>
      </c>
      <c r="I3" s="5"/>
      <c r="J3" s="5" t="s">
        <v>258</v>
      </c>
      <c r="K3" s="17" t="s">
        <v>259</v>
      </c>
    </row>
    <row r="4" ht="79.5" customHeight="1" spans="1:11">
      <c r="A4" s="6" t="s">
        <v>43</v>
      </c>
      <c r="B4" s="7" t="s">
        <v>260</v>
      </c>
      <c r="C4" s="7" t="s">
        <v>48</v>
      </c>
      <c r="D4" s="8" t="s">
        <v>261</v>
      </c>
      <c r="E4" s="9" t="s">
        <v>262</v>
      </c>
      <c r="F4" s="9">
        <v>3295.45</v>
      </c>
      <c r="G4" s="9"/>
      <c r="H4" s="7"/>
      <c r="I4" s="7"/>
      <c r="J4" s="7"/>
      <c r="K4" s="35" t="s">
        <v>263</v>
      </c>
    </row>
    <row r="5" ht="117.75" customHeight="1" spans="1:11">
      <c r="A5" s="6" t="s">
        <v>45</v>
      </c>
      <c r="B5" s="7" t="s">
        <v>264</v>
      </c>
      <c r="C5" s="7" t="s">
        <v>265</v>
      </c>
      <c r="D5" s="8" t="s">
        <v>261</v>
      </c>
      <c r="E5" s="9" t="s">
        <v>266</v>
      </c>
      <c r="F5" s="9"/>
      <c r="G5" s="9"/>
      <c r="H5" s="7"/>
      <c r="I5" s="7"/>
      <c r="J5" s="7"/>
      <c r="K5" s="35" t="s">
        <v>267</v>
      </c>
    </row>
    <row r="6" ht="41.25" customHeight="1" spans="1:11">
      <c r="A6" s="6" t="s">
        <v>51</v>
      </c>
      <c r="B6" s="7" t="s">
        <v>268</v>
      </c>
      <c r="C6" s="7" t="s">
        <v>269</v>
      </c>
      <c r="D6" s="8"/>
      <c r="E6" s="9" t="s">
        <v>270</v>
      </c>
      <c r="F6" s="9"/>
      <c r="G6" s="9"/>
      <c r="H6" s="7"/>
      <c r="I6" s="7"/>
      <c r="J6" s="7"/>
      <c r="K6" s="35" t="s">
        <v>271</v>
      </c>
    </row>
    <row r="7" ht="143.25" customHeight="1" spans="1:11">
      <c r="A7" s="6" t="s">
        <v>74</v>
      </c>
      <c r="B7" s="7" t="s">
        <v>272</v>
      </c>
      <c r="C7" s="7" t="s">
        <v>273</v>
      </c>
      <c r="D7" s="8" t="s">
        <v>261</v>
      </c>
      <c r="E7" s="9" t="s">
        <v>266</v>
      </c>
      <c r="F7" s="9"/>
      <c r="G7" s="9"/>
      <c r="H7" s="7"/>
      <c r="I7" s="7"/>
      <c r="J7" s="7"/>
      <c r="K7" s="35" t="s">
        <v>274</v>
      </c>
    </row>
    <row r="8" ht="41.25" customHeight="1" spans="1:11">
      <c r="A8" s="6" t="s">
        <v>76</v>
      </c>
      <c r="B8" s="7" t="s">
        <v>275</v>
      </c>
      <c r="C8" s="7" t="s">
        <v>73</v>
      </c>
      <c r="D8" s="8"/>
      <c r="E8" s="9"/>
      <c r="F8" s="9"/>
      <c r="G8" s="9"/>
      <c r="H8" s="7"/>
      <c r="I8" s="7"/>
      <c r="J8" s="7"/>
      <c r="K8" s="35" t="s">
        <v>276</v>
      </c>
    </row>
    <row r="9" ht="18" customHeight="1" spans="1:11">
      <c r="A9" s="6"/>
      <c r="B9" s="7"/>
      <c r="C9" s="7"/>
      <c r="D9" s="8"/>
      <c r="E9" s="9"/>
      <c r="F9" s="9"/>
      <c r="G9" s="9"/>
      <c r="H9" s="7"/>
      <c r="I9" s="7"/>
      <c r="J9" s="7"/>
      <c r="K9" s="35"/>
    </row>
    <row r="10" ht="18" customHeight="1" spans="1:11">
      <c r="A10" s="6"/>
      <c r="B10" s="7"/>
      <c r="C10" s="7"/>
      <c r="D10" s="8"/>
      <c r="E10" s="9"/>
      <c r="F10" s="9"/>
      <c r="G10" s="9"/>
      <c r="H10" s="7"/>
      <c r="I10" s="7"/>
      <c r="J10" s="7"/>
      <c r="K10" s="35"/>
    </row>
    <row r="11" ht="18" customHeight="1" spans="1:11">
      <c r="A11" s="6"/>
      <c r="B11" s="7"/>
      <c r="C11" s="7"/>
      <c r="D11" s="8"/>
      <c r="E11" s="9"/>
      <c r="F11" s="9"/>
      <c r="G11" s="9"/>
      <c r="H11" s="7"/>
      <c r="I11" s="7"/>
      <c r="J11" s="7"/>
      <c r="K11" s="35"/>
    </row>
    <row r="12" ht="18" customHeight="1" spans="1:11">
      <c r="A12" s="6"/>
      <c r="B12" s="7"/>
      <c r="C12" s="7"/>
      <c r="D12" s="8"/>
      <c r="E12" s="9"/>
      <c r="F12" s="9"/>
      <c r="G12" s="9"/>
      <c r="H12" s="7"/>
      <c r="I12" s="7"/>
      <c r="J12" s="7"/>
      <c r="K12" s="35"/>
    </row>
    <row r="13" ht="18" customHeight="1" spans="1:11">
      <c r="A13" s="6"/>
      <c r="B13" s="7"/>
      <c r="C13" s="7"/>
      <c r="D13" s="8"/>
      <c r="E13" s="9"/>
      <c r="F13" s="9"/>
      <c r="G13" s="9"/>
      <c r="H13" s="7"/>
      <c r="I13" s="7"/>
      <c r="J13" s="7"/>
      <c r="K13" s="35"/>
    </row>
    <row r="14" ht="18" customHeight="1" spans="1:11">
      <c r="A14" s="6"/>
      <c r="B14" s="7"/>
      <c r="C14" s="7"/>
      <c r="D14" s="8"/>
      <c r="E14" s="9"/>
      <c r="F14" s="9"/>
      <c r="G14" s="9"/>
      <c r="H14" s="7"/>
      <c r="I14" s="7"/>
      <c r="J14" s="7"/>
      <c r="K14" s="35"/>
    </row>
    <row r="15" ht="18" customHeight="1" spans="1:11">
      <c r="A15" s="6"/>
      <c r="B15" s="7"/>
      <c r="C15" s="7"/>
      <c r="D15" s="8"/>
      <c r="E15" s="9"/>
      <c r="F15" s="9"/>
      <c r="G15" s="9"/>
      <c r="H15" s="7"/>
      <c r="I15" s="7"/>
      <c r="J15" s="7"/>
      <c r="K15" s="35"/>
    </row>
    <row r="16" ht="18" customHeight="1" spans="1:11">
      <c r="A16" s="6"/>
      <c r="B16" s="7"/>
      <c r="C16" s="7"/>
      <c r="D16" s="8"/>
      <c r="E16" s="9"/>
      <c r="F16" s="9"/>
      <c r="G16" s="9"/>
      <c r="H16" s="7"/>
      <c r="I16" s="7"/>
      <c r="J16" s="7"/>
      <c r="K16" s="35"/>
    </row>
    <row r="17" ht="18" customHeight="1" spans="1:11">
      <c r="A17" s="33" t="s">
        <v>277</v>
      </c>
      <c r="B17" s="34"/>
      <c r="C17" s="12"/>
      <c r="D17" s="12"/>
      <c r="E17" s="12"/>
      <c r="F17" s="14">
        <v>3295.45</v>
      </c>
      <c r="G17" s="14"/>
      <c r="H17" s="30"/>
      <c r="I17" s="30"/>
      <c r="J17" s="30"/>
      <c r="K17" s="36"/>
    </row>
    <row r="18" ht="18" customHeight="1" spans="1:11">
      <c r="A18" s="32" t="s">
        <v>278</v>
      </c>
      <c r="B18" s="32"/>
      <c r="C18" s="32"/>
      <c r="D18" s="32"/>
      <c r="E18" s="32"/>
      <c r="F18" s="32"/>
      <c r="G18" s="32" t="s">
        <v>279</v>
      </c>
      <c r="H18" s="32"/>
      <c r="I18" s="32"/>
      <c r="J18" s="32"/>
      <c r="K18" s="32"/>
    </row>
    <row r="19" ht="18" customHeight="1" spans="1:11">
      <c r="A19" s="32"/>
      <c r="B19" s="32"/>
      <c r="C19" s="32"/>
      <c r="D19" s="32"/>
      <c r="E19" s="32"/>
      <c r="F19" s="32"/>
      <c r="G19" s="32"/>
      <c r="H19" s="32"/>
      <c r="I19" s="29" t="s">
        <v>280</v>
      </c>
      <c r="J19" s="29"/>
      <c r="K19" s="29"/>
    </row>
  </sheetData>
  <mergeCells count="40">
    <mergeCell ref="A1:K1"/>
    <mergeCell ref="A2:F2"/>
    <mergeCell ref="G2:H2"/>
    <mergeCell ref="I2:K2"/>
    <mergeCell ref="F3:G3"/>
    <mergeCell ref="H3:I3"/>
    <mergeCell ref="F4:G4"/>
    <mergeCell ref="H4:I4"/>
    <mergeCell ref="F5:G5"/>
    <mergeCell ref="H5:I5"/>
    <mergeCell ref="F6:G6"/>
    <mergeCell ref="H6:I6"/>
    <mergeCell ref="F7:G7"/>
    <mergeCell ref="H7:I7"/>
    <mergeCell ref="F8:G8"/>
    <mergeCell ref="H8:I8"/>
    <mergeCell ref="F9:G9"/>
    <mergeCell ref="H9:I9"/>
    <mergeCell ref="F10:G10"/>
    <mergeCell ref="H10:I10"/>
    <mergeCell ref="F11:G11"/>
    <mergeCell ref="H11:I11"/>
    <mergeCell ref="F12:G12"/>
    <mergeCell ref="H12:I12"/>
    <mergeCell ref="F13:G13"/>
    <mergeCell ref="H13:I13"/>
    <mergeCell ref="F14:G14"/>
    <mergeCell ref="H14:I14"/>
    <mergeCell ref="F15:G15"/>
    <mergeCell ref="H15:I15"/>
    <mergeCell ref="F16:G16"/>
    <mergeCell ref="H16:I16"/>
    <mergeCell ref="A17:E17"/>
    <mergeCell ref="F17:G17"/>
    <mergeCell ref="H17:I17"/>
    <mergeCell ref="A18:F18"/>
    <mergeCell ref="G18:K18"/>
    <mergeCell ref="A19:F19"/>
    <mergeCell ref="G19:H19"/>
    <mergeCell ref="I19:K19"/>
  </mergeCells>
  <printOptions horizontalCentered="1"/>
  <pageMargins left="0.116416666666667" right="0.116416666666667" top="0.59375" bottom="0" header="0.59375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showGridLines="0" topLeftCell="A16" workbookViewId="0">
      <selection activeCell="C20" sqref="C20:D20"/>
    </sheetView>
  </sheetViews>
  <sheetFormatPr defaultColWidth="9" defaultRowHeight="12" outlineLevelCol="6"/>
  <cols>
    <col min="1" max="1" width="11.8285714285714" customWidth="1"/>
    <col min="2" max="2" width="44.3333333333333" customWidth="1"/>
    <col min="3" max="4" width="10.5047619047619" customWidth="1"/>
    <col min="5" max="5" width="9.66666666666667" customWidth="1"/>
    <col min="6" max="6" width="9.17142857142857" customWidth="1"/>
    <col min="7" max="7" width="19.6666666666667" customWidth="1"/>
  </cols>
  <sheetData>
    <row r="1" ht="18" customHeight="1" spans="1:7">
      <c r="A1" s="27"/>
      <c r="B1" s="27"/>
      <c r="C1" s="27"/>
      <c r="D1" s="28"/>
      <c r="E1" s="28"/>
      <c r="F1" s="29"/>
      <c r="G1" s="29"/>
    </row>
    <row r="2" ht="39.75" customHeight="1" spans="1:7">
      <c r="A2" s="1" t="s">
        <v>281</v>
      </c>
      <c r="B2" s="1"/>
      <c r="C2" s="1"/>
      <c r="D2" s="1"/>
      <c r="E2" s="1"/>
      <c r="F2" s="1"/>
      <c r="G2" s="1"/>
    </row>
    <row r="3" ht="28.5" customHeight="1" spans="1:7">
      <c r="A3" s="2" t="s">
        <v>36</v>
      </c>
      <c r="B3" s="2"/>
      <c r="C3" s="2"/>
      <c r="D3" s="2" t="s">
        <v>37</v>
      </c>
      <c r="E3" s="2"/>
      <c r="F3" s="16" t="s">
        <v>38</v>
      </c>
      <c r="G3" s="16"/>
    </row>
    <row r="4" ht="18.75" customHeight="1" spans="1:7">
      <c r="A4" s="4" t="s">
        <v>39</v>
      </c>
      <c r="B4" s="5" t="s">
        <v>90</v>
      </c>
      <c r="C4" s="5" t="s">
        <v>94</v>
      </c>
      <c r="D4" s="5"/>
      <c r="E4" s="5" t="s">
        <v>282</v>
      </c>
      <c r="F4" s="5"/>
      <c r="G4" s="17" t="s">
        <v>259</v>
      </c>
    </row>
    <row r="5" ht="18" customHeight="1" spans="1:7">
      <c r="A5" s="6" t="s">
        <v>43</v>
      </c>
      <c r="B5" s="7" t="s">
        <v>55</v>
      </c>
      <c r="C5" s="9"/>
      <c r="D5" s="9"/>
      <c r="E5" s="9"/>
      <c r="F5" s="9"/>
      <c r="G5" s="18" t="s">
        <v>283</v>
      </c>
    </row>
    <row r="6" ht="18" customHeight="1" spans="1:7">
      <c r="A6" s="6" t="s">
        <v>45</v>
      </c>
      <c r="B6" s="7" t="s">
        <v>57</v>
      </c>
      <c r="C6" s="9"/>
      <c r="D6" s="9"/>
      <c r="E6" s="9"/>
      <c r="F6" s="9"/>
      <c r="G6" s="18"/>
    </row>
    <row r="7" ht="18" customHeight="1" spans="1:7">
      <c r="A7" s="6" t="s">
        <v>47</v>
      </c>
      <c r="B7" s="7" t="s">
        <v>284</v>
      </c>
      <c r="C7" s="9" t="s">
        <v>285</v>
      </c>
      <c r="D7" s="9"/>
      <c r="E7" s="9"/>
      <c r="F7" s="9"/>
      <c r="G7" s="18" t="s">
        <v>286</v>
      </c>
    </row>
    <row r="8" ht="18" customHeight="1" spans="1:7">
      <c r="A8" s="6" t="s">
        <v>49</v>
      </c>
      <c r="B8" s="7" t="s">
        <v>287</v>
      </c>
      <c r="C8" s="9"/>
      <c r="D8" s="9"/>
      <c r="E8" s="9"/>
      <c r="F8" s="9"/>
      <c r="G8" s="18" t="s">
        <v>288</v>
      </c>
    </row>
    <row r="9" ht="18" customHeight="1" spans="1:7">
      <c r="A9" s="6" t="s">
        <v>51</v>
      </c>
      <c r="B9" s="7" t="s">
        <v>59</v>
      </c>
      <c r="C9" s="9"/>
      <c r="D9" s="9"/>
      <c r="E9" s="9"/>
      <c r="F9" s="9"/>
      <c r="G9" s="18" t="s">
        <v>289</v>
      </c>
    </row>
    <row r="10" ht="18" customHeight="1" spans="1:7">
      <c r="A10" s="6" t="s">
        <v>74</v>
      </c>
      <c r="B10" s="7" t="s">
        <v>61</v>
      </c>
      <c r="C10" s="9"/>
      <c r="D10" s="9"/>
      <c r="E10" s="9"/>
      <c r="F10" s="9"/>
      <c r="G10" s="18" t="s">
        <v>290</v>
      </c>
    </row>
    <row r="11" ht="18" customHeight="1" spans="1:7">
      <c r="A11" s="6" t="s">
        <v>76</v>
      </c>
      <c r="B11" s="7" t="s">
        <v>63</v>
      </c>
      <c r="C11" s="9" t="s">
        <v>291</v>
      </c>
      <c r="D11" s="9"/>
      <c r="E11" s="9"/>
      <c r="F11" s="9"/>
      <c r="G11" s="18"/>
    </row>
    <row r="12" ht="18" customHeight="1" spans="1:7">
      <c r="A12" s="6" t="s">
        <v>78</v>
      </c>
      <c r="B12" s="7" t="s">
        <v>65</v>
      </c>
      <c r="C12" s="9"/>
      <c r="D12" s="9"/>
      <c r="E12" s="9"/>
      <c r="F12" s="9"/>
      <c r="G12" s="18"/>
    </row>
    <row r="13" ht="18" customHeight="1" spans="1:7">
      <c r="A13" s="6" t="s">
        <v>80</v>
      </c>
      <c r="B13" s="7" t="s">
        <v>67</v>
      </c>
      <c r="C13" s="9"/>
      <c r="D13" s="9"/>
      <c r="E13" s="9"/>
      <c r="F13" s="9"/>
      <c r="G13" s="18"/>
    </row>
    <row r="14" ht="18" customHeight="1" spans="1:7">
      <c r="A14" s="6" t="s">
        <v>292</v>
      </c>
      <c r="B14" s="7" t="s">
        <v>71</v>
      </c>
      <c r="C14" s="9"/>
      <c r="D14" s="9"/>
      <c r="E14" s="9"/>
      <c r="F14" s="9"/>
      <c r="G14" s="18"/>
    </row>
    <row r="15" ht="18" customHeight="1" spans="1:7">
      <c r="A15" s="6" t="s">
        <v>293</v>
      </c>
      <c r="B15" s="7" t="s">
        <v>69</v>
      </c>
      <c r="C15" s="9"/>
      <c r="D15" s="9"/>
      <c r="E15" s="9"/>
      <c r="F15" s="9"/>
      <c r="G15" s="18"/>
    </row>
    <row r="16" ht="18" customHeight="1" spans="1:7">
      <c r="A16" s="6" t="s">
        <v>294</v>
      </c>
      <c r="B16" s="7" t="s">
        <v>73</v>
      </c>
      <c r="C16" s="9"/>
      <c r="D16" s="9"/>
      <c r="E16" s="9"/>
      <c r="F16" s="9"/>
      <c r="G16" s="18"/>
    </row>
    <row r="17" ht="18" customHeight="1" spans="1:7">
      <c r="A17" s="6"/>
      <c r="B17" s="7"/>
      <c r="C17" s="9"/>
      <c r="D17" s="9"/>
      <c r="E17" s="9"/>
      <c r="F17" s="9"/>
      <c r="G17" s="18"/>
    </row>
    <row r="18" ht="18" customHeight="1" spans="1:7">
      <c r="A18" s="6"/>
      <c r="B18" s="7"/>
      <c r="C18" s="9"/>
      <c r="D18" s="9"/>
      <c r="E18" s="9"/>
      <c r="F18" s="9"/>
      <c r="G18" s="18"/>
    </row>
    <row r="19" ht="18" customHeight="1" spans="1:7">
      <c r="A19" s="6"/>
      <c r="B19" s="7"/>
      <c r="C19" s="9"/>
      <c r="D19" s="9"/>
      <c r="E19" s="9"/>
      <c r="F19" s="9"/>
      <c r="G19" s="18"/>
    </row>
    <row r="20" ht="18" customHeight="1" spans="1:7">
      <c r="A20" s="6"/>
      <c r="B20" s="7"/>
      <c r="C20" s="9"/>
      <c r="D20" s="9"/>
      <c r="E20" s="9"/>
      <c r="F20" s="9"/>
      <c r="G20" s="18"/>
    </row>
    <row r="21" ht="18" customHeight="1" spans="1:7">
      <c r="A21" s="6"/>
      <c r="B21" s="7"/>
      <c r="C21" s="9"/>
      <c r="D21" s="9"/>
      <c r="E21" s="9"/>
      <c r="F21" s="9"/>
      <c r="G21" s="18"/>
    </row>
    <row r="22" ht="18" customHeight="1" spans="1:7">
      <c r="A22" s="6"/>
      <c r="B22" s="7"/>
      <c r="C22" s="9"/>
      <c r="D22" s="9"/>
      <c r="E22" s="9"/>
      <c r="F22" s="9"/>
      <c r="G22" s="18"/>
    </row>
    <row r="23" ht="18" customHeight="1" spans="1:7">
      <c r="A23" s="6"/>
      <c r="B23" s="7"/>
      <c r="C23" s="9"/>
      <c r="D23" s="9"/>
      <c r="E23" s="9"/>
      <c r="F23" s="9"/>
      <c r="G23" s="18"/>
    </row>
    <row r="24" ht="18" customHeight="1" spans="1:7">
      <c r="A24" s="6"/>
      <c r="B24" s="7"/>
      <c r="C24" s="9"/>
      <c r="D24" s="9"/>
      <c r="E24" s="9"/>
      <c r="F24" s="9"/>
      <c r="G24" s="18"/>
    </row>
    <row r="25" ht="18" customHeight="1" spans="1:7">
      <c r="A25" s="6"/>
      <c r="B25" s="7"/>
      <c r="C25" s="9"/>
      <c r="D25" s="9"/>
      <c r="E25" s="9"/>
      <c r="F25" s="9"/>
      <c r="G25" s="18"/>
    </row>
    <row r="26" ht="18" customHeight="1" spans="1:7">
      <c r="A26" s="6"/>
      <c r="B26" s="7"/>
      <c r="C26" s="9"/>
      <c r="D26" s="9"/>
      <c r="E26" s="9"/>
      <c r="F26" s="9"/>
      <c r="G26" s="18"/>
    </row>
    <row r="27" ht="18" customHeight="1" spans="1:7">
      <c r="A27" s="6"/>
      <c r="B27" s="7"/>
      <c r="C27" s="9"/>
      <c r="D27" s="9"/>
      <c r="E27" s="9"/>
      <c r="F27" s="9"/>
      <c r="G27" s="18"/>
    </row>
    <row r="28" ht="18" customHeight="1" spans="1:7">
      <c r="A28" s="6"/>
      <c r="B28" s="7"/>
      <c r="C28" s="9"/>
      <c r="D28" s="9"/>
      <c r="E28" s="9"/>
      <c r="F28" s="9"/>
      <c r="G28" s="18"/>
    </row>
    <row r="29" ht="18" customHeight="1" spans="1:7">
      <c r="A29" s="6"/>
      <c r="B29" s="7"/>
      <c r="C29" s="9"/>
      <c r="D29" s="9"/>
      <c r="E29" s="9"/>
      <c r="F29" s="9"/>
      <c r="G29" s="18"/>
    </row>
    <row r="30" ht="18" customHeight="1" spans="1:7">
      <c r="A30" s="6"/>
      <c r="B30" s="7"/>
      <c r="C30" s="9"/>
      <c r="D30" s="9"/>
      <c r="E30" s="9"/>
      <c r="F30" s="9"/>
      <c r="G30" s="18"/>
    </row>
    <row r="31" ht="18" customHeight="1" spans="1:7">
      <c r="A31" s="6"/>
      <c r="B31" s="7"/>
      <c r="C31" s="9"/>
      <c r="D31" s="9"/>
      <c r="E31" s="9"/>
      <c r="F31" s="9"/>
      <c r="G31" s="18"/>
    </row>
    <row r="32" ht="18" customHeight="1" spans="1:7">
      <c r="A32" s="6"/>
      <c r="B32" s="7"/>
      <c r="C32" s="9"/>
      <c r="D32" s="9"/>
      <c r="E32" s="9"/>
      <c r="F32" s="9"/>
      <c r="G32" s="18"/>
    </row>
    <row r="33" ht="18" customHeight="1" spans="1:7">
      <c r="A33" s="6"/>
      <c r="B33" s="7"/>
      <c r="C33" s="9"/>
      <c r="D33" s="9"/>
      <c r="E33" s="9"/>
      <c r="F33" s="9"/>
      <c r="G33" s="18"/>
    </row>
    <row r="34" ht="18" customHeight="1" spans="1:7">
      <c r="A34" s="6"/>
      <c r="B34" s="7"/>
      <c r="C34" s="9"/>
      <c r="D34" s="9"/>
      <c r="E34" s="9"/>
      <c r="F34" s="9"/>
      <c r="G34" s="18"/>
    </row>
    <row r="35" ht="18" customHeight="1" spans="1:7">
      <c r="A35" s="6"/>
      <c r="B35" s="7"/>
      <c r="C35" s="9"/>
      <c r="D35" s="9"/>
      <c r="E35" s="9"/>
      <c r="F35" s="9"/>
      <c r="G35" s="18"/>
    </row>
    <row r="36" ht="18" customHeight="1" spans="1:7">
      <c r="A36" s="10"/>
      <c r="B36" s="30" t="s">
        <v>295</v>
      </c>
      <c r="C36" s="14" t="s">
        <v>291</v>
      </c>
      <c r="D36" s="14"/>
      <c r="E36" s="13"/>
      <c r="F36" s="13"/>
      <c r="G36" s="31" t="s">
        <v>285</v>
      </c>
    </row>
    <row r="37" ht="18" customHeight="1" spans="1:7">
      <c r="A37" s="24" t="s">
        <v>296</v>
      </c>
      <c r="B37" s="24"/>
      <c r="C37" s="24"/>
      <c r="D37" s="24"/>
      <c r="E37" s="24"/>
      <c r="F37" s="24"/>
      <c r="G37" s="24"/>
    </row>
    <row r="38" ht="18" customHeight="1" spans="1:7">
      <c r="A38" s="32"/>
      <c r="B38" s="32"/>
      <c r="C38" s="32"/>
      <c r="D38" s="32"/>
      <c r="E38" s="32"/>
      <c r="F38" s="29" t="s">
        <v>297</v>
      </c>
      <c r="G38" s="29"/>
    </row>
  </sheetData>
  <mergeCells count="76">
    <mergeCell ref="A1:E1"/>
    <mergeCell ref="F1:G1"/>
    <mergeCell ref="A2:G2"/>
    <mergeCell ref="A3:C3"/>
    <mergeCell ref="D3:E3"/>
    <mergeCell ref="F3:G3"/>
    <mergeCell ref="C4:D4"/>
    <mergeCell ref="E4:F4"/>
    <mergeCell ref="C5:D5"/>
    <mergeCell ref="E5:F5"/>
    <mergeCell ref="C6:D6"/>
    <mergeCell ref="E6:F6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E31:F31"/>
    <mergeCell ref="C32:D32"/>
    <mergeCell ref="E32:F32"/>
    <mergeCell ref="C33:D33"/>
    <mergeCell ref="E33:F33"/>
    <mergeCell ref="C34:D34"/>
    <mergeCell ref="E34:F34"/>
    <mergeCell ref="C35:D35"/>
    <mergeCell ref="E35:F35"/>
    <mergeCell ref="C36:D36"/>
    <mergeCell ref="E36:F36"/>
    <mergeCell ref="A37:G37"/>
    <mergeCell ref="A38:C38"/>
    <mergeCell ref="D38:E38"/>
    <mergeCell ref="F38:G38"/>
  </mergeCells>
  <printOptions horizontalCentered="1"/>
  <pageMargins left="0.116416666666667" right="0.116416666666667" top="0.59375" bottom="0" header="0.59375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workbookViewId="0">
      <selection activeCell="L22" sqref="L22"/>
    </sheetView>
  </sheetViews>
  <sheetFormatPr defaultColWidth="9" defaultRowHeight="12" outlineLevelCol="7"/>
  <cols>
    <col min="1" max="1" width="10.1714285714286" customWidth="1"/>
    <col min="2" max="2" width="26.8380952380952" customWidth="1"/>
    <col min="3" max="3" width="29.6666666666667" customWidth="1"/>
    <col min="4" max="4" width="2.17142857142857" customWidth="1"/>
    <col min="5" max="5" width="17.8380952380952" customWidth="1"/>
    <col min="6" max="6" width="0.171428571428571" customWidth="1"/>
    <col min="7" max="7" width="11.1714285714286" customWidth="1"/>
    <col min="8" max="8" width="17.6666666666667" customWidth="1"/>
  </cols>
  <sheetData>
    <row r="1" ht="39.75" customHeight="1" spans="1:8">
      <c r="A1" s="1" t="s">
        <v>298</v>
      </c>
      <c r="B1" s="1"/>
      <c r="C1" s="1"/>
      <c r="D1" s="1"/>
      <c r="E1" s="1"/>
      <c r="F1" s="1"/>
      <c r="G1" s="15"/>
      <c r="H1" s="15"/>
    </row>
    <row r="2" ht="28.5" customHeight="1" spans="1:8">
      <c r="A2" s="2" t="s">
        <v>36</v>
      </c>
      <c r="B2" s="2"/>
      <c r="C2" s="2"/>
      <c r="D2" s="3" t="s">
        <v>37</v>
      </c>
      <c r="E2" s="3"/>
      <c r="F2" s="3"/>
      <c r="G2" s="16" t="s">
        <v>38</v>
      </c>
      <c r="H2" s="16"/>
    </row>
    <row r="3" ht="28.5" customHeight="1" spans="1:8">
      <c r="A3" s="4" t="s">
        <v>39</v>
      </c>
      <c r="B3" s="5" t="s">
        <v>90</v>
      </c>
      <c r="C3" s="5" t="s">
        <v>254</v>
      </c>
      <c r="D3" s="5"/>
      <c r="E3" s="5" t="s">
        <v>299</v>
      </c>
      <c r="F3" s="5" t="s">
        <v>300</v>
      </c>
      <c r="G3" s="5"/>
      <c r="H3" s="17" t="s">
        <v>301</v>
      </c>
    </row>
    <row r="4" ht="28.5" customHeight="1" spans="1:8">
      <c r="A4" s="6" t="s">
        <v>43</v>
      </c>
      <c r="B4" s="7" t="s">
        <v>77</v>
      </c>
      <c r="C4" s="7" t="s">
        <v>302</v>
      </c>
      <c r="D4" s="7"/>
      <c r="E4" s="9">
        <v>70191.37</v>
      </c>
      <c r="F4" s="9" t="s">
        <v>293</v>
      </c>
      <c r="G4" s="9"/>
      <c r="H4" s="20">
        <v>6317.22</v>
      </c>
    </row>
    <row r="5" ht="18" customHeight="1" spans="1:8">
      <c r="A5" s="6"/>
      <c r="B5" s="7"/>
      <c r="C5" s="7"/>
      <c r="D5" s="7"/>
      <c r="E5" s="9"/>
      <c r="F5" s="9"/>
      <c r="G5" s="9"/>
      <c r="H5" s="20"/>
    </row>
    <row r="6" ht="18" customHeight="1" spans="1:8">
      <c r="A6" s="6"/>
      <c r="B6" s="7"/>
      <c r="C6" s="7"/>
      <c r="D6" s="7"/>
      <c r="E6" s="9"/>
      <c r="F6" s="9"/>
      <c r="G6" s="9"/>
      <c r="H6" s="20"/>
    </row>
    <row r="7" ht="18" customHeight="1" spans="1:8">
      <c r="A7" s="6"/>
      <c r="B7" s="7"/>
      <c r="C7" s="7"/>
      <c r="D7" s="7"/>
      <c r="E7" s="9"/>
      <c r="F7" s="9"/>
      <c r="G7" s="9"/>
      <c r="H7" s="20"/>
    </row>
    <row r="8" ht="18" customHeight="1" spans="1:8">
      <c r="A8" s="6"/>
      <c r="B8" s="7"/>
      <c r="C8" s="7"/>
      <c r="D8" s="7"/>
      <c r="E8" s="9"/>
      <c r="F8" s="9"/>
      <c r="G8" s="9"/>
      <c r="H8" s="20"/>
    </row>
    <row r="9" ht="18" customHeight="1" spans="1:8">
      <c r="A9" s="6"/>
      <c r="B9" s="7"/>
      <c r="C9" s="7"/>
      <c r="D9" s="7"/>
      <c r="E9" s="9"/>
      <c r="F9" s="9"/>
      <c r="G9" s="9"/>
      <c r="H9" s="20"/>
    </row>
    <row r="10" ht="18" customHeight="1" spans="1:8">
      <c r="A10" s="6"/>
      <c r="B10" s="7"/>
      <c r="C10" s="7"/>
      <c r="D10" s="7"/>
      <c r="E10" s="9"/>
      <c r="F10" s="9"/>
      <c r="G10" s="9"/>
      <c r="H10" s="20"/>
    </row>
    <row r="11" ht="18" customHeight="1" spans="1:8">
      <c r="A11" s="6"/>
      <c r="B11" s="7"/>
      <c r="C11" s="7"/>
      <c r="D11" s="7"/>
      <c r="E11" s="9"/>
      <c r="F11" s="9"/>
      <c r="G11" s="9"/>
      <c r="H11" s="20"/>
    </row>
    <row r="12" ht="18" customHeight="1" spans="1:8">
      <c r="A12" s="6"/>
      <c r="B12" s="7"/>
      <c r="C12" s="7"/>
      <c r="D12" s="7"/>
      <c r="E12" s="9"/>
      <c r="F12" s="9"/>
      <c r="G12" s="9"/>
      <c r="H12" s="20"/>
    </row>
    <row r="13" ht="18" customHeight="1" spans="1:8">
      <c r="A13" s="6"/>
      <c r="B13" s="7"/>
      <c r="C13" s="7"/>
      <c r="D13" s="7"/>
      <c r="E13" s="9"/>
      <c r="F13" s="9"/>
      <c r="G13" s="9"/>
      <c r="H13" s="20"/>
    </row>
    <row r="14" ht="18" customHeight="1" spans="1:8">
      <c r="A14" s="6"/>
      <c r="B14" s="7"/>
      <c r="C14" s="7"/>
      <c r="D14" s="7"/>
      <c r="E14" s="9"/>
      <c r="F14" s="9"/>
      <c r="G14" s="9"/>
      <c r="H14" s="20"/>
    </row>
    <row r="15" ht="18" customHeight="1" spans="1:8">
      <c r="A15" s="6"/>
      <c r="B15" s="7"/>
      <c r="C15" s="7"/>
      <c r="D15" s="7"/>
      <c r="E15" s="9"/>
      <c r="F15" s="9"/>
      <c r="G15" s="9"/>
      <c r="H15" s="20"/>
    </row>
    <row r="16" ht="18" customHeight="1" spans="1:8">
      <c r="A16" s="6"/>
      <c r="B16" s="7"/>
      <c r="C16" s="7"/>
      <c r="D16" s="7"/>
      <c r="E16" s="9"/>
      <c r="F16" s="9"/>
      <c r="G16" s="9"/>
      <c r="H16" s="20"/>
    </row>
    <row r="17" ht="18" customHeight="1" spans="1:8">
      <c r="A17" s="6"/>
      <c r="B17" s="7"/>
      <c r="C17" s="7"/>
      <c r="D17" s="7"/>
      <c r="E17" s="9"/>
      <c r="F17" s="9"/>
      <c r="G17" s="9"/>
      <c r="H17" s="20"/>
    </row>
    <row r="18" ht="18" customHeight="1" spans="1:8">
      <c r="A18" s="6"/>
      <c r="B18" s="7"/>
      <c r="C18" s="7"/>
      <c r="D18" s="7"/>
      <c r="E18" s="9"/>
      <c r="F18" s="9"/>
      <c r="G18" s="9"/>
      <c r="H18" s="20"/>
    </row>
    <row r="19" ht="18" customHeight="1" spans="1:8">
      <c r="A19" s="6"/>
      <c r="B19" s="7"/>
      <c r="C19" s="7"/>
      <c r="D19" s="7"/>
      <c r="E19" s="9"/>
      <c r="F19" s="9"/>
      <c r="G19" s="9"/>
      <c r="H19" s="20"/>
    </row>
    <row r="20" ht="18" customHeight="1" spans="1:8">
      <c r="A20" s="6"/>
      <c r="B20" s="7"/>
      <c r="C20" s="7"/>
      <c r="D20" s="7"/>
      <c r="E20" s="9"/>
      <c r="F20" s="9"/>
      <c r="G20" s="9"/>
      <c r="H20" s="20"/>
    </row>
    <row r="21" ht="18" customHeight="1" spans="1:8">
      <c r="A21" s="6"/>
      <c r="B21" s="7"/>
      <c r="C21" s="7"/>
      <c r="D21" s="7"/>
      <c r="E21" s="9"/>
      <c r="F21" s="9"/>
      <c r="G21" s="9"/>
      <c r="H21" s="20"/>
    </row>
    <row r="22" ht="18" customHeight="1" spans="1:8">
      <c r="A22" s="6"/>
      <c r="B22" s="7"/>
      <c r="C22" s="7"/>
      <c r="D22" s="7"/>
      <c r="E22" s="9"/>
      <c r="F22" s="9"/>
      <c r="G22" s="9"/>
      <c r="H22" s="20"/>
    </row>
    <row r="23" ht="18" customHeight="1" spans="1:8">
      <c r="A23" s="6"/>
      <c r="B23" s="7"/>
      <c r="C23" s="7"/>
      <c r="D23" s="7"/>
      <c r="E23" s="9"/>
      <c r="F23" s="9"/>
      <c r="G23" s="9"/>
      <c r="H23" s="20"/>
    </row>
    <row r="24" ht="18" customHeight="1" spans="1:8">
      <c r="A24" s="6"/>
      <c r="B24" s="7"/>
      <c r="C24" s="7"/>
      <c r="D24" s="7"/>
      <c r="E24" s="9"/>
      <c r="F24" s="9"/>
      <c r="G24" s="9"/>
      <c r="H24" s="20"/>
    </row>
    <row r="25" ht="18" customHeight="1" spans="1:8">
      <c r="A25" s="6"/>
      <c r="B25" s="7"/>
      <c r="C25" s="7"/>
      <c r="D25" s="7"/>
      <c r="E25" s="9"/>
      <c r="F25" s="9"/>
      <c r="G25" s="9"/>
      <c r="H25" s="20"/>
    </row>
    <row r="26" ht="18" customHeight="1" spans="1:8">
      <c r="A26" s="6"/>
      <c r="B26" s="7"/>
      <c r="C26" s="7"/>
      <c r="D26" s="7"/>
      <c r="E26" s="9"/>
      <c r="F26" s="9"/>
      <c r="G26" s="9"/>
      <c r="H26" s="20"/>
    </row>
    <row r="27" ht="18" customHeight="1" spans="1:8">
      <c r="A27" s="6"/>
      <c r="B27" s="7"/>
      <c r="C27" s="7"/>
      <c r="D27" s="7"/>
      <c r="E27" s="9"/>
      <c r="F27" s="9"/>
      <c r="G27" s="9"/>
      <c r="H27" s="20"/>
    </row>
    <row r="28" ht="18" customHeight="1" spans="1:8">
      <c r="A28" s="6"/>
      <c r="B28" s="7"/>
      <c r="C28" s="7"/>
      <c r="D28" s="7"/>
      <c r="E28" s="9"/>
      <c r="F28" s="9"/>
      <c r="G28" s="9"/>
      <c r="H28" s="20"/>
    </row>
    <row r="29" ht="18" customHeight="1" spans="1:8">
      <c r="A29" s="6"/>
      <c r="B29" s="7"/>
      <c r="C29" s="7"/>
      <c r="D29" s="7"/>
      <c r="E29" s="9"/>
      <c r="F29" s="9"/>
      <c r="G29" s="9"/>
      <c r="H29" s="20"/>
    </row>
    <row r="30" ht="18" customHeight="1" spans="1:8">
      <c r="A30" s="6"/>
      <c r="B30" s="7"/>
      <c r="C30" s="7"/>
      <c r="D30" s="7"/>
      <c r="E30" s="9"/>
      <c r="F30" s="9"/>
      <c r="G30" s="9"/>
      <c r="H30" s="20"/>
    </row>
    <row r="31" ht="18" customHeight="1" spans="1:8">
      <c r="A31" s="6"/>
      <c r="B31" s="7"/>
      <c r="C31" s="7"/>
      <c r="D31" s="7"/>
      <c r="E31" s="9"/>
      <c r="F31" s="9"/>
      <c r="G31" s="9"/>
      <c r="H31" s="20"/>
    </row>
    <row r="32" ht="18" customHeight="1" spans="1:8">
      <c r="A32" s="6"/>
      <c r="B32" s="7"/>
      <c r="C32" s="7"/>
      <c r="D32" s="7"/>
      <c r="E32" s="9"/>
      <c r="F32" s="9"/>
      <c r="G32" s="9"/>
      <c r="H32" s="20"/>
    </row>
    <row r="33" ht="18" customHeight="1" spans="1:8">
      <c r="A33" s="6"/>
      <c r="B33" s="7"/>
      <c r="C33" s="7"/>
      <c r="D33" s="7"/>
      <c r="E33" s="9"/>
      <c r="F33" s="9"/>
      <c r="G33" s="9"/>
      <c r="H33" s="20"/>
    </row>
    <row r="34" ht="18" customHeight="1" spans="1:8">
      <c r="A34" s="6"/>
      <c r="B34" s="7"/>
      <c r="C34" s="7"/>
      <c r="D34" s="7"/>
      <c r="E34" s="9"/>
      <c r="F34" s="9"/>
      <c r="G34" s="9"/>
      <c r="H34" s="20"/>
    </row>
    <row r="35" ht="18" customHeight="1" spans="1:8">
      <c r="A35" s="21" t="s">
        <v>277</v>
      </c>
      <c r="B35" s="22"/>
      <c r="C35" s="22"/>
      <c r="D35" s="22"/>
      <c r="E35" s="22"/>
      <c r="F35" s="22"/>
      <c r="G35" s="22"/>
      <c r="H35" s="23">
        <v>6317.22</v>
      </c>
    </row>
    <row r="36" ht="18" customHeight="1" spans="1:8">
      <c r="A36" s="24" t="s">
        <v>303</v>
      </c>
      <c r="B36" s="24"/>
      <c r="C36" s="24"/>
      <c r="D36" s="25" t="s">
        <v>279</v>
      </c>
      <c r="E36" s="25"/>
      <c r="F36" s="25"/>
      <c r="G36" s="25"/>
      <c r="H36" s="25"/>
    </row>
    <row r="37" ht="18" customHeight="1" spans="1:8">
      <c r="A37" s="24"/>
      <c r="B37" s="24"/>
      <c r="C37" s="24"/>
      <c r="D37" s="25"/>
      <c r="E37" s="25"/>
      <c r="F37" s="25"/>
      <c r="G37" s="26" t="s">
        <v>304</v>
      </c>
      <c r="H37" s="26"/>
    </row>
  </sheetData>
  <mergeCells count="74">
    <mergeCell ref="A1:H1"/>
    <mergeCell ref="A2:C2"/>
    <mergeCell ref="D2:F2"/>
    <mergeCell ref="G2:H2"/>
    <mergeCell ref="C3:D3"/>
    <mergeCell ref="F3:G3"/>
    <mergeCell ref="C4:D4"/>
    <mergeCell ref="F4:G4"/>
    <mergeCell ref="C5:D5"/>
    <mergeCell ref="F5:G5"/>
    <mergeCell ref="C6:D6"/>
    <mergeCell ref="F6:G6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C26:D26"/>
    <mergeCell ref="F26:G26"/>
    <mergeCell ref="C27:D27"/>
    <mergeCell ref="F27:G27"/>
    <mergeCell ref="C28:D28"/>
    <mergeCell ref="F28:G28"/>
    <mergeCell ref="C29:D29"/>
    <mergeCell ref="F29:G29"/>
    <mergeCell ref="C30:D30"/>
    <mergeCell ref="F30:G30"/>
    <mergeCell ref="C31:D31"/>
    <mergeCell ref="F31:G31"/>
    <mergeCell ref="C32:D32"/>
    <mergeCell ref="F32:G32"/>
    <mergeCell ref="C33:D33"/>
    <mergeCell ref="F33:G33"/>
    <mergeCell ref="C34:D34"/>
    <mergeCell ref="F34:G34"/>
    <mergeCell ref="A35:G35"/>
    <mergeCell ref="A36:C36"/>
    <mergeCell ref="D36:H36"/>
    <mergeCell ref="A37:C37"/>
    <mergeCell ref="D37:F37"/>
    <mergeCell ref="G37:H37"/>
  </mergeCells>
  <printOptions horizontalCentered="1"/>
  <pageMargins left="0.116416666666667" right="0.116416666666667" top="0.59375" bottom="0" header="0.59375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"/>
  <sheetViews>
    <sheetView showGridLines="0" topLeftCell="A17" workbookViewId="0">
      <selection activeCell="M31" sqref="M31"/>
    </sheetView>
  </sheetViews>
  <sheetFormatPr defaultColWidth="9" defaultRowHeight="12"/>
  <cols>
    <col min="1" max="1" width="7" customWidth="1"/>
    <col min="2" max="2" width="13" customWidth="1"/>
    <col min="3" max="3" width="23.8380952380952" customWidth="1"/>
    <col min="4" max="4" width="7.5047619047619" customWidth="1"/>
    <col min="5" max="5" width="13" customWidth="1"/>
    <col min="6" max="6" width="14.8285714285714" customWidth="1"/>
    <col min="7" max="7" width="5.83809523809524" customWidth="1"/>
    <col min="8" max="8" width="1.83809523809524" customWidth="1"/>
    <col min="9" max="9" width="6.83809523809524" customWidth="1"/>
    <col min="10" max="11" width="11" customWidth="1"/>
  </cols>
  <sheetData>
    <row r="1" ht="39.75" customHeight="1" spans="1:11">
      <c r="A1" s="1" t="s">
        <v>305</v>
      </c>
      <c r="B1" s="1"/>
      <c r="C1" s="1"/>
      <c r="D1" s="1"/>
      <c r="E1" s="1"/>
      <c r="F1" s="1"/>
      <c r="G1" s="1"/>
      <c r="H1" s="1"/>
      <c r="I1" s="15"/>
      <c r="J1" s="15"/>
      <c r="K1" s="15"/>
    </row>
    <row r="2" ht="28.5" customHeight="1" spans="1:11">
      <c r="A2" s="2" t="s">
        <v>36</v>
      </c>
      <c r="B2" s="2"/>
      <c r="C2" s="2"/>
      <c r="D2" s="2"/>
      <c r="E2" s="2"/>
      <c r="F2" s="2"/>
      <c r="G2" s="2"/>
      <c r="H2" s="3"/>
      <c r="I2" s="16" t="s">
        <v>38</v>
      </c>
      <c r="J2" s="16"/>
      <c r="K2" s="16"/>
    </row>
    <row r="3" ht="28.5" customHeight="1" spans="1:11">
      <c r="A3" s="4" t="s">
        <v>39</v>
      </c>
      <c r="B3" s="5" t="s">
        <v>306</v>
      </c>
      <c r="C3" s="5" t="s">
        <v>307</v>
      </c>
      <c r="D3" s="5" t="s">
        <v>308</v>
      </c>
      <c r="E3" s="5" t="s">
        <v>309</v>
      </c>
      <c r="F3" s="5" t="s">
        <v>310</v>
      </c>
      <c r="G3" s="5" t="s">
        <v>311</v>
      </c>
      <c r="H3" s="5"/>
      <c r="I3" s="5"/>
      <c r="J3" s="5" t="s">
        <v>312</v>
      </c>
      <c r="K3" s="17" t="s">
        <v>313</v>
      </c>
    </row>
    <row r="4" ht="18" customHeight="1" spans="1:11">
      <c r="A4" s="6">
        <v>1</v>
      </c>
      <c r="B4" s="7" t="s">
        <v>314</v>
      </c>
      <c r="C4" s="7" t="s">
        <v>81</v>
      </c>
      <c r="D4" s="8" t="s">
        <v>14</v>
      </c>
      <c r="E4" s="9">
        <v>25386.0037</v>
      </c>
      <c r="F4" s="9">
        <v>0.99</v>
      </c>
      <c r="G4" s="9">
        <v>25132.14</v>
      </c>
      <c r="H4" s="9"/>
      <c r="I4" s="9"/>
      <c r="J4" s="7"/>
      <c r="K4" s="18"/>
    </row>
    <row r="5" ht="18" customHeight="1" spans="1:11">
      <c r="A5" s="6">
        <v>2</v>
      </c>
      <c r="B5" s="7" t="s">
        <v>315</v>
      </c>
      <c r="C5" s="7" t="s">
        <v>316</v>
      </c>
      <c r="D5" s="8" t="s">
        <v>317</v>
      </c>
      <c r="E5" s="9">
        <v>9.7657</v>
      </c>
      <c r="F5" s="9">
        <v>4.04</v>
      </c>
      <c r="G5" s="9">
        <v>39.45</v>
      </c>
      <c r="H5" s="9"/>
      <c r="I5" s="9"/>
      <c r="J5" s="7"/>
      <c r="K5" s="18"/>
    </row>
    <row r="6" ht="18" customHeight="1" spans="1:11">
      <c r="A6" s="6">
        <v>3</v>
      </c>
      <c r="B6" s="7" t="s">
        <v>318</v>
      </c>
      <c r="C6" s="7" t="s">
        <v>319</v>
      </c>
      <c r="D6" s="8" t="s">
        <v>320</v>
      </c>
      <c r="E6" s="9">
        <v>175.2436</v>
      </c>
      <c r="F6" s="9">
        <v>0.28</v>
      </c>
      <c r="G6" s="9">
        <v>49.07</v>
      </c>
      <c r="H6" s="9"/>
      <c r="I6" s="9"/>
      <c r="J6" s="7"/>
      <c r="K6" s="18"/>
    </row>
    <row r="7" ht="18" customHeight="1" spans="1:11">
      <c r="A7" s="6">
        <v>4</v>
      </c>
      <c r="B7" s="7" t="s">
        <v>321</v>
      </c>
      <c r="C7" s="7" t="s">
        <v>322</v>
      </c>
      <c r="D7" s="8" t="s">
        <v>320</v>
      </c>
      <c r="E7" s="9">
        <v>587.3958</v>
      </c>
      <c r="F7" s="9">
        <v>1.79</v>
      </c>
      <c r="G7" s="9">
        <v>1051.44</v>
      </c>
      <c r="H7" s="9"/>
      <c r="I7" s="9"/>
      <c r="J7" s="7"/>
      <c r="K7" s="18"/>
    </row>
    <row r="8" ht="18" customHeight="1" spans="1:11">
      <c r="A8" s="6">
        <v>5</v>
      </c>
      <c r="B8" s="7" t="s">
        <v>323</v>
      </c>
      <c r="C8" s="7" t="s">
        <v>324</v>
      </c>
      <c r="D8" s="8" t="s">
        <v>320</v>
      </c>
      <c r="E8" s="9">
        <v>26.683</v>
      </c>
      <c r="F8" s="9">
        <v>4.54</v>
      </c>
      <c r="G8" s="9">
        <v>121.14</v>
      </c>
      <c r="H8" s="9"/>
      <c r="I8" s="9"/>
      <c r="J8" s="7"/>
      <c r="K8" s="18"/>
    </row>
    <row r="9" ht="18" customHeight="1" spans="1:11">
      <c r="A9" s="6">
        <v>6</v>
      </c>
      <c r="B9" s="7" t="s">
        <v>325</v>
      </c>
      <c r="C9" s="7" t="s">
        <v>326</v>
      </c>
      <c r="D9" s="8" t="s">
        <v>317</v>
      </c>
      <c r="E9" s="9">
        <v>53.1429</v>
      </c>
      <c r="F9" s="9">
        <v>3.65</v>
      </c>
      <c r="G9" s="9">
        <v>193.97</v>
      </c>
      <c r="H9" s="9"/>
      <c r="I9" s="9"/>
      <c r="J9" s="7"/>
      <c r="K9" s="18"/>
    </row>
    <row r="10" ht="18" customHeight="1" spans="1:11">
      <c r="A10" s="6">
        <v>7</v>
      </c>
      <c r="B10" s="7" t="s">
        <v>327</v>
      </c>
      <c r="C10" s="7" t="s">
        <v>328</v>
      </c>
      <c r="D10" s="8" t="s">
        <v>329</v>
      </c>
      <c r="E10" s="9">
        <v>5.8904</v>
      </c>
      <c r="F10" s="9">
        <v>1489</v>
      </c>
      <c r="G10" s="9">
        <v>8770.81</v>
      </c>
      <c r="H10" s="9"/>
      <c r="I10" s="9"/>
      <c r="J10" s="7"/>
      <c r="K10" s="18"/>
    </row>
    <row r="11" ht="18" customHeight="1" spans="1:11">
      <c r="A11" s="6">
        <v>8</v>
      </c>
      <c r="B11" s="7" t="s">
        <v>330</v>
      </c>
      <c r="C11" s="7" t="s">
        <v>331</v>
      </c>
      <c r="D11" s="8" t="s">
        <v>329</v>
      </c>
      <c r="E11" s="9">
        <v>1.3083</v>
      </c>
      <c r="F11" s="9">
        <v>1603.2</v>
      </c>
      <c r="G11" s="9">
        <v>2097.47</v>
      </c>
      <c r="H11" s="9"/>
      <c r="I11" s="9"/>
      <c r="J11" s="7"/>
      <c r="K11" s="18"/>
    </row>
    <row r="12" ht="18" customHeight="1" spans="1:11">
      <c r="A12" s="6">
        <v>9</v>
      </c>
      <c r="B12" s="7" t="s">
        <v>332</v>
      </c>
      <c r="C12" s="7" t="s">
        <v>333</v>
      </c>
      <c r="D12" s="8" t="s">
        <v>102</v>
      </c>
      <c r="E12" s="9">
        <v>171.801</v>
      </c>
      <c r="F12" s="9">
        <v>18.63</v>
      </c>
      <c r="G12" s="9">
        <v>3200.65</v>
      </c>
      <c r="H12" s="9"/>
      <c r="I12" s="9"/>
      <c r="J12" s="7"/>
      <c r="K12" s="18"/>
    </row>
    <row r="13" ht="18" customHeight="1" spans="1:11">
      <c r="A13" s="6">
        <v>10</v>
      </c>
      <c r="B13" s="7" t="s">
        <v>334</v>
      </c>
      <c r="C13" s="7" t="s">
        <v>335</v>
      </c>
      <c r="D13" s="8" t="s">
        <v>102</v>
      </c>
      <c r="E13" s="9">
        <v>51.45</v>
      </c>
      <c r="F13" s="9">
        <v>81.22</v>
      </c>
      <c r="G13" s="9">
        <v>4178.77</v>
      </c>
      <c r="H13" s="9"/>
      <c r="I13" s="9"/>
      <c r="J13" s="7"/>
      <c r="K13" s="18"/>
    </row>
    <row r="14" ht="18" customHeight="1" spans="1:11">
      <c r="A14" s="6">
        <v>11</v>
      </c>
      <c r="B14" s="7" t="s">
        <v>336</v>
      </c>
      <c r="C14" s="7" t="s">
        <v>337</v>
      </c>
      <c r="D14" s="8" t="s">
        <v>102</v>
      </c>
      <c r="E14" s="9">
        <v>28.8956</v>
      </c>
      <c r="F14" s="9">
        <v>4.25</v>
      </c>
      <c r="G14" s="9">
        <v>122.81</v>
      </c>
      <c r="H14" s="9"/>
      <c r="I14" s="9"/>
      <c r="J14" s="7"/>
      <c r="K14" s="18"/>
    </row>
    <row r="15" ht="18" customHeight="1" spans="1:11">
      <c r="A15" s="6">
        <v>12</v>
      </c>
      <c r="B15" s="7" t="s">
        <v>338</v>
      </c>
      <c r="C15" s="7" t="s">
        <v>339</v>
      </c>
      <c r="D15" s="8" t="s">
        <v>317</v>
      </c>
      <c r="E15" s="9">
        <v>9.3081</v>
      </c>
      <c r="F15" s="9">
        <v>45.8</v>
      </c>
      <c r="G15" s="9">
        <v>426.31</v>
      </c>
      <c r="H15" s="9"/>
      <c r="I15" s="9"/>
      <c r="J15" s="7"/>
      <c r="K15" s="18"/>
    </row>
    <row r="16" ht="18" customHeight="1" spans="1:11">
      <c r="A16" s="6">
        <v>13</v>
      </c>
      <c r="B16" s="7" t="s">
        <v>340</v>
      </c>
      <c r="C16" s="7" t="s">
        <v>341</v>
      </c>
      <c r="D16" s="8" t="s">
        <v>317</v>
      </c>
      <c r="E16" s="9">
        <v>0.1617</v>
      </c>
      <c r="F16" s="9">
        <v>13.81</v>
      </c>
      <c r="G16" s="9">
        <v>2.23</v>
      </c>
      <c r="H16" s="9"/>
      <c r="I16" s="9"/>
      <c r="J16" s="7"/>
      <c r="K16" s="18"/>
    </row>
    <row r="17" ht="18" customHeight="1" spans="1:11">
      <c r="A17" s="6">
        <v>14</v>
      </c>
      <c r="B17" s="7" t="s">
        <v>342</v>
      </c>
      <c r="C17" s="7" t="s">
        <v>343</v>
      </c>
      <c r="D17" s="8" t="s">
        <v>317</v>
      </c>
      <c r="E17" s="9">
        <v>10.3929</v>
      </c>
      <c r="F17" s="9">
        <v>19.76</v>
      </c>
      <c r="G17" s="9">
        <v>205.36</v>
      </c>
      <c r="H17" s="9"/>
      <c r="I17" s="9"/>
      <c r="J17" s="7"/>
      <c r="K17" s="18"/>
    </row>
    <row r="18" ht="18" customHeight="1" spans="1:11">
      <c r="A18" s="6">
        <v>15</v>
      </c>
      <c r="B18" s="7" t="s">
        <v>344</v>
      </c>
      <c r="C18" s="7" t="s">
        <v>345</v>
      </c>
      <c r="D18" s="8" t="s">
        <v>102</v>
      </c>
      <c r="E18" s="9">
        <v>223.7448</v>
      </c>
      <c r="F18" s="9">
        <v>32.79</v>
      </c>
      <c r="G18" s="9">
        <v>7336.59</v>
      </c>
      <c r="H18" s="9"/>
      <c r="I18" s="9"/>
      <c r="J18" s="7"/>
      <c r="K18" s="18"/>
    </row>
    <row r="19" ht="18" customHeight="1" spans="1:11">
      <c r="A19" s="6">
        <v>16</v>
      </c>
      <c r="B19" s="7" t="s">
        <v>346</v>
      </c>
      <c r="C19" s="7" t="s">
        <v>347</v>
      </c>
      <c r="D19" s="8" t="s">
        <v>102</v>
      </c>
      <c r="E19" s="9">
        <v>12.985</v>
      </c>
      <c r="F19" s="9">
        <v>59.9</v>
      </c>
      <c r="G19" s="9">
        <v>777.8</v>
      </c>
      <c r="H19" s="9"/>
      <c r="I19" s="9"/>
      <c r="J19" s="7"/>
      <c r="K19" s="18"/>
    </row>
    <row r="20" ht="18" customHeight="1" spans="1:11">
      <c r="A20" s="6">
        <v>17</v>
      </c>
      <c r="B20" s="7" t="s">
        <v>348</v>
      </c>
      <c r="C20" s="7" t="s">
        <v>349</v>
      </c>
      <c r="D20" s="8" t="s">
        <v>102</v>
      </c>
      <c r="E20" s="9">
        <v>37.1</v>
      </c>
      <c r="F20" s="9">
        <v>59.9</v>
      </c>
      <c r="G20" s="9">
        <v>2222.29</v>
      </c>
      <c r="H20" s="9"/>
      <c r="I20" s="9"/>
      <c r="J20" s="7"/>
      <c r="K20" s="18"/>
    </row>
    <row r="21" ht="18" customHeight="1" spans="1:11">
      <c r="A21" s="6">
        <v>18</v>
      </c>
      <c r="B21" s="7" t="s">
        <v>350</v>
      </c>
      <c r="C21" s="7" t="s">
        <v>351</v>
      </c>
      <c r="D21" s="8" t="s">
        <v>14</v>
      </c>
      <c r="E21" s="9">
        <v>298.8039</v>
      </c>
      <c r="F21" s="9">
        <v>1</v>
      </c>
      <c r="G21" s="9">
        <v>298.8</v>
      </c>
      <c r="H21" s="9"/>
      <c r="I21" s="9"/>
      <c r="J21" s="7"/>
      <c r="K21" s="18"/>
    </row>
    <row r="22" ht="18" customHeight="1" spans="1:11">
      <c r="A22" s="6">
        <v>19</v>
      </c>
      <c r="B22" s="7" t="s">
        <v>352</v>
      </c>
      <c r="C22" s="7" t="s">
        <v>353</v>
      </c>
      <c r="D22" s="8" t="s">
        <v>354</v>
      </c>
      <c r="E22" s="9">
        <v>3.03</v>
      </c>
      <c r="F22" s="9">
        <v>13</v>
      </c>
      <c r="G22" s="9">
        <v>39.39</v>
      </c>
      <c r="H22" s="9"/>
      <c r="I22" s="9"/>
      <c r="J22" s="7"/>
      <c r="K22" s="18"/>
    </row>
    <row r="23" ht="18" customHeight="1" spans="1:11">
      <c r="A23" s="6">
        <v>20</v>
      </c>
      <c r="B23" s="7" t="s">
        <v>355</v>
      </c>
      <c r="C23" s="7" t="s">
        <v>356</v>
      </c>
      <c r="D23" s="8" t="s">
        <v>14</v>
      </c>
      <c r="E23" s="9">
        <v>39.8882</v>
      </c>
      <c r="F23" s="9">
        <v>1</v>
      </c>
      <c r="G23" s="9">
        <v>39.89</v>
      </c>
      <c r="H23" s="9"/>
      <c r="I23" s="9"/>
      <c r="J23" s="7"/>
      <c r="K23" s="18"/>
    </row>
    <row r="24" ht="18" customHeight="1" spans="1:11">
      <c r="A24" s="6">
        <v>21</v>
      </c>
      <c r="B24" s="7" t="s">
        <v>357</v>
      </c>
      <c r="C24" s="7" t="s">
        <v>358</v>
      </c>
      <c r="D24" s="8" t="s">
        <v>14</v>
      </c>
      <c r="E24" s="9">
        <v>7.1076</v>
      </c>
      <c r="F24" s="9">
        <v>1</v>
      </c>
      <c r="G24" s="9">
        <v>7.11</v>
      </c>
      <c r="H24" s="9"/>
      <c r="I24" s="9"/>
      <c r="J24" s="7"/>
      <c r="K24" s="18"/>
    </row>
    <row r="25" ht="18" customHeight="1" spans="1:11">
      <c r="A25" s="6">
        <v>22</v>
      </c>
      <c r="B25" s="7" t="s">
        <v>359</v>
      </c>
      <c r="C25" s="7" t="s">
        <v>360</v>
      </c>
      <c r="D25" s="8" t="s">
        <v>14</v>
      </c>
      <c r="E25" s="9">
        <v>18.7646</v>
      </c>
      <c r="F25" s="9">
        <v>1</v>
      </c>
      <c r="G25" s="9">
        <v>18.76</v>
      </c>
      <c r="H25" s="9"/>
      <c r="I25" s="9"/>
      <c r="J25" s="7"/>
      <c r="K25" s="18"/>
    </row>
    <row r="26" ht="18" customHeight="1" spans="1:11">
      <c r="A26" s="6">
        <v>23</v>
      </c>
      <c r="B26" s="7" t="s">
        <v>361</v>
      </c>
      <c r="C26" s="7" t="s">
        <v>362</v>
      </c>
      <c r="D26" s="8" t="s">
        <v>14</v>
      </c>
      <c r="E26" s="9">
        <v>17.9241</v>
      </c>
      <c r="F26" s="9">
        <v>1</v>
      </c>
      <c r="G26" s="9">
        <v>17.92</v>
      </c>
      <c r="H26" s="9"/>
      <c r="I26" s="9"/>
      <c r="J26" s="7"/>
      <c r="K26" s="18"/>
    </row>
    <row r="27" ht="18" customHeight="1" spans="1:11">
      <c r="A27" s="6">
        <v>24</v>
      </c>
      <c r="B27" s="7" t="s">
        <v>363</v>
      </c>
      <c r="C27" s="7" t="s">
        <v>364</v>
      </c>
      <c r="D27" s="8" t="s">
        <v>365</v>
      </c>
      <c r="E27" s="9">
        <v>167.5649</v>
      </c>
      <c r="F27" s="9">
        <v>0.8</v>
      </c>
      <c r="G27" s="9">
        <v>134.05</v>
      </c>
      <c r="H27" s="9"/>
      <c r="I27" s="9"/>
      <c r="J27" s="7"/>
      <c r="K27" s="18"/>
    </row>
    <row r="28" ht="18" customHeight="1" spans="1:11">
      <c r="A28" s="6"/>
      <c r="B28" s="7"/>
      <c r="C28" s="7"/>
      <c r="D28" s="8"/>
      <c r="E28" s="9"/>
      <c r="F28" s="9"/>
      <c r="G28" s="9"/>
      <c r="H28" s="9"/>
      <c r="I28" s="9"/>
      <c r="J28" s="7"/>
      <c r="K28" s="18"/>
    </row>
    <row r="29" ht="18" customHeight="1" spans="1:11">
      <c r="A29" s="6"/>
      <c r="B29" s="7"/>
      <c r="C29" s="7"/>
      <c r="D29" s="8"/>
      <c r="E29" s="9"/>
      <c r="F29" s="9"/>
      <c r="G29" s="9"/>
      <c r="H29" s="9"/>
      <c r="I29" s="9"/>
      <c r="J29" s="7"/>
      <c r="K29" s="18"/>
    </row>
    <row r="30" ht="18" customHeight="1" spans="1:11">
      <c r="A30" s="6"/>
      <c r="B30" s="7"/>
      <c r="C30" s="7"/>
      <c r="D30" s="8"/>
      <c r="E30" s="9"/>
      <c r="F30" s="9"/>
      <c r="G30" s="9"/>
      <c r="H30" s="9"/>
      <c r="I30" s="9"/>
      <c r="J30" s="7"/>
      <c r="K30" s="18"/>
    </row>
    <row r="31" ht="18" customHeight="1" spans="1:11">
      <c r="A31" s="6"/>
      <c r="B31" s="7"/>
      <c r="C31" s="7"/>
      <c r="D31" s="8"/>
      <c r="E31" s="9"/>
      <c r="F31" s="9"/>
      <c r="G31" s="9"/>
      <c r="H31" s="9"/>
      <c r="I31" s="9"/>
      <c r="J31" s="7"/>
      <c r="K31" s="18"/>
    </row>
    <row r="32" ht="18" customHeight="1" spans="1:11">
      <c r="A32" s="6"/>
      <c r="B32" s="7"/>
      <c r="C32" s="7"/>
      <c r="D32" s="8"/>
      <c r="E32" s="9"/>
      <c r="F32" s="9"/>
      <c r="G32" s="9"/>
      <c r="H32" s="9"/>
      <c r="I32" s="9"/>
      <c r="J32" s="7"/>
      <c r="K32" s="18"/>
    </row>
    <row r="33" ht="18" customHeight="1" spans="1:11">
      <c r="A33" s="6"/>
      <c r="B33" s="7"/>
      <c r="C33" s="7"/>
      <c r="D33" s="8"/>
      <c r="E33" s="9"/>
      <c r="F33" s="9"/>
      <c r="G33" s="9"/>
      <c r="H33" s="9"/>
      <c r="I33" s="9"/>
      <c r="J33" s="7"/>
      <c r="K33" s="18"/>
    </row>
    <row r="34" ht="18" customHeight="1" spans="1:11">
      <c r="A34" s="6"/>
      <c r="B34" s="7"/>
      <c r="C34" s="7"/>
      <c r="D34" s="8"/>
      <c r="E34" s="9"/>
      <c r="F34" s="9"/>
      <c r="G34" s="9"/>
      <c r="H34" s="9"/>
      <c r="I34" s="9"/>
      <c r="J34" s="7"/>
      <c r="K34" s="18"/>
    </row>
    <row r="35" ht="18" customHeight="1" spans="1:11">
      <c r="A35" s="6"/>
      <c r="B35" s="7"/>
      <c r="C35" s="7"/>
      <c r="D35" s="8"/>
      <c r="E35" s="9"/>
      <c r="F35" s="9"/>
      <c r="G35" s="9"/>
      <c r="H35" s="9"/>
      <c r="I35" s="9"/>
      <c r="J35" s="7"/>
      <c r="K35" s="18"/>
    </row>
    <row r="36" ht="18" customHeight="1" spans="1:11">
      <c r="A36" s="6"/>
      <c r="B36" s="7"/>
      <c r="C36" s="7"/>
      <c r="D36" s="8"/>
      <c r="E36" s="9"/>
      <c r="F36" s="9"/>
      <c r="G36" s="9"/>
      <c r="H36" s="9"/>
      <c r="I36" s="9"/>
      <c r="J36" s="7"/>
      <c r="K36" s="18"/>
    </row>
    <row r="37" ht="18" customHeight="1" spans="1:11">
      <c r="A37" s="10"/>
      <c r="B37" s="11"/>
      <c r="C37" s="12" t="s">
        <v>366</v>
      </c>
      <c r="D37" s="13"/>
      <c r="E37" s="13"/>
      <c r="F37" s="14"/>
      <c r="G37" s="14">
        <v>56484.22</v>
      </c>
      <c r="H37" s="14"/>
      <c r="I37" s="14"/>
      <c r="J37" s="14"/>
      <c r="K37" s="19"/>
    </row>
  </sheetData>
  <mergeCells count="38">
    <mergeCell ref="A1:K1"/>
    <mergeCell ref="A2:G2"/>
    <mergeCell ref="I2:K2"/>
    <mergeCell ref="G3:I3"/>
    <mergeCell ref="G4:I4"/>
    <mergeCell ref="G5:I5"/>
    <mergeCell ref="G6:I6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G29:I29"/>
    <mergeCell ref="G30:I30"/>
    <mergeCell ref="G31:I31"/>
    <mergeCell ref="G32:I32"/>
    <mergeCell ref="G33:I33"/>
    <mergeCell ref="G34:I34"/>
    <mergeCell ref="G35:I35"/>
    <mergeCell ref="G36:I36"/>
    <mergeCell ref="G37:I37"/>
  </mergeCells>
  <printOptions horizontalCentered="1"/>
  <pageMargins left="0.116416666666667" right="0.116416666666667" top="0.59375" bottom="0" header="0.59375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结论</vt:lpstr>
      <vt:lpstr>表-04 单位项目预算价汇总表</vt:lpstr>
      <vt:lpstr>表-08 分部分项项目和单价措施项目清单与计价表</vt:lpstr>
      <vt:lpstr>表-11 总价措施项目清单与计价表</vt:lpstr>
      <vt:lpstr>表-12 其他项目清单与计价汇总表</vt:lpstr>
      <vt:lpstr>表-13 规费、税金项目清单与计价表</vt:lpstr>
      <vt:lpstr>单位项目人材机汇总表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荻林</cp:lastModifiedBy>
  <dcterms:created xsi:type="dcterms:W3CDTF">2022-09-21T09:53:00Z</dcterms:created>
  <dcterms:modified xsi:type="dcterms:W3CDTF">2022-09-23T09:02:17Z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F674F9DC4F1A4C16A071285EF9CF307C</vt:lpwstr>
  </property>
  <property fmtid="{D5CDD505-2E9C-101B-9397-08002B2CF9AE}" pid="3" name="KSOProductBuildVer">
    <vt:lpwstr>2052-11.1.0.12358</vt:lpwstr>
  </property>
</Properties>
</file>